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ngk\Downloads\"/>
    </mc:Choice>
  </mc:AlternateContent>
  <xr:revisionPtr revIDLastSave="0" documentId="13_ncr:1_{C2299C71-BA2F-4791-85F0-781C1F951A0B}" xr6:coauthVersionLast="47" xr6:coauthVersionMax="47" xr10:uidLastSave="{00000000-0000-0000-0000-000000000000}"/>
  <bookViews>
    <workbookView xWindow="-108" yWindow="-108" windowWidth="23256" windowHeight="12576" tabRatio="856" xr2:uid="{00000000-000D-0000-FFFF-FFFF00000000}"/>
  </bookViews>
  <sheets>
    <sheet name="Data dasar" sheetId="2" r:id="rId1"/>
    <sheet name="Sheet9" sheetId="34" state="hidden" r:id="rId2"/>
    <sheet name="Data Dasar Lab Biakan TB" sheetId="30" r:id="rId3"/>
    <sheet name="DATA SAMPEL LJ" sheetId="29" r:id="rId4"/>
    <sheet name="DATA SAMPEL MGIT" sheetId="31" r:id="rId5"/>
    <sheet name="IKU TW1" sheetId="12" r:id="rId6"/>
    <sheet name="IKU TW2" sheetId="37" r:id="rId7"/>
    <sheet name="IKU TW3" sheetId="36" r:id="rId8"/>
    <sheet name="IKU TW4" sheetId="35" r:id="rId9"/>
    <sheet name="SUMMARY IKU" sheetId="33" r:id="rId10"/>
  </sheets>
  <definedNames>
    <definedName name="Bio">Sheet9!$G$1:$G$2</definedName>
    <definedName name="Identifikasi">Sheet9!$E$1:$E$2</definedName>
    <definedName name="Identifikasii">Sheet9!$E$1:$E$3</definedName>
    <definedName name="Jenis_Metode">Sheet9!$A$1:$A$7</definedName>
    <definedName name="kekeruhan">Sheet9!$D$1:$D$2</definedName>
    <definedName name="Kondisi_Alat">Sheet9!$F$1:$F$2</definedName>
    <definedName name="Kualitas">Sheet9!$C$1:$C$2</definedName>
    <definedName name="Metode_yang_digunakan">Sheet9!$A$1:$A$3</definedName>
    <definedName name="Tahun">Sheet9!$I$1:$I$5</definedName>
    <definedName name="TW">Sheet9!$H$1:$H$4</definedName>
    <definedName name="Uji">Sheet9!$B$2:$B$2</definedName>
    <definedName name="Ujii">Sheet9!$B$1:$B$2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31" l="1"/>
  <c r="D25" i="31"/>
  <c r="K7" i="35" l="1"/>
  <c r="K7" i="36"/>
  <c r="G7" i="33"/>
  <c r="P13" i="29"/>
  <c r="P14" i="31"/>
  <c r="P15" i="31"/>
  <c r="P16" i="31"/>
  <c r="P17" i="31"/>
  <c r="P18" i="31"/>
  <c r="P19" i="31"/>
  <c r="P20" i="31"/>
  <c r="P21" i="31"/>
  <c r="P22" i="31"/>
  <c r="P23" i="31"/>
  <c r="P24" i="31"/>
  <c r="P13" i="31"/>
  <c r="P14" i="29"/>
  <c r="P15" i="29"/>
  <c r="P16" i="29"/>
  <c r="P17" i="29"/>
  <c r="P18" i="29"/>
  <c r="P19" i="29"/>
  <c r="P20" i="29"/>
  <c r="P21" i="29"/>
  <c r="P22" i="29"/>
  <c r="P23" i="29"/>
  <c r="P24" i="29"/>
  <c r="H28" i="29" l="1"/>
  <c r="I28" i="29"/>
  <c r="I27" i="29"/>
  <c r="I26" i="29"/>
  <c r="I25" i="29"/>
  <c r="H27" i="29"/>
  <c r="H26" i="29"/>
  <c r="H25" i="29"/>
  <c r="G7" i="29" l="1"/>
  <c r="E25" i="31" l="1"/>
  <c r="F25" i="31"/>
  <c r="G25" i="31"/>
  <c r="H25" i="31"/>
  <c r="I25" i="31"/>
  <c r="M25" i="31"/>
  <c r="N25" i="31"/>
  <c r="O25" i="31"/>
  <c r="P25" i="31"/>
  <c r="Q25" i="31"/>
  <c r="R25" i="31"/>
  <c r="S25" i="31"/>
  <c r="T25" i="31"/>
  <c r="E26" i="31"/>
  <c r="F26" i="31"/>
  <c r="G26" i="31"/>
  <c r="H26" i="31"/>
  <c r="I26" i="31"/>
  <c r="L26" i="31"/>
  <c r="M26" i="31"/>
  <c r="N26" i="31"/>
  <c r="O26" i="31"/>
  <c r="P26" i="31"/>
  <c r="Q26" i="31"/>
  <c r="R26" i="31"/>
  <c r="S26" i="31"/>
  <c r="T26" i="31"/>
  <c r="E27" i="31"/>
  <c r="F27" i="31"/>
  <c r="G27" i="31"/>
  <c r="H27" i="31"/>
  <c r="I27" i="31"/>
  <c r="L27" i="31"/>
  <c r="M27" i="31"/>
  <c r="N27" i="31"/>
  <c r="O27" i="31"/>
  <c r="P27" i="31"/>
  <c r="Q27" i="31"/>
  <c r="R27" i="31"/>
  <c r="S27" i="31"/>
  <c r="T27" i="31"/>
  <c r="E28" i="31"/>
  <c r="F28" i="31"/>
  <c r="G28" i="31"/>
  <c r="H28" i="31"/>
  <c r="I28" i="31"/>
  <c r="L28" i="31"/>
  <c r="M28" i="31"/>
  <c r="N28" i="31"/>
  <c r="O28" i="31"/>
  <c r="P28" i="31"/>
  <c r="Q28" i="31"/>
  <c r="R28" i="31"/>
  <c r="S28" i="31"/>
  <c r="T28" i="31"/>
  <c r="E29" i="31"/>
  <c r="F29" i="31"/>
  <c r="G29" i="31"/>
  <c r="H29" i="31"/>
  <c r="I29" i="31"/>
  <c r="L29" i="31"/>
  <c r="M29" i="31"/>
  <c r="N29" i="31"/>
  <c r="O29" i="31"/>
  <c r="P29" i="31"/>
  <c r="Q29" i="31"/>
  <c r="R29" i="31"/>
  <c r="S29" i="31"/>
  <c r="T29" i="31"/>
  <c r="D25" i="29"/>
  <c r="E29" i="29"/>
  <c r="F29" i="29"/>
  <c r="G29" i="29"/>
  <c r="H29" i="29"/>
  <c r="I29" i="29"/>
  <c r="L29" i="29"/>
  <c r="M29" i="29"/>
  <c r="N29" i="29"/>
  <c r="O29" i="29"/>
  <c r="P29" i="29"/>
  <c r="Q29" i="29"/>
  <c r="R29" i="29"/>
  <c r="S29" i="29"/>
  <c r="T29" i="29"/>
  <c r="E28" i="29"/>
  <c r="F28" i="29"/>
  <c r="G28" i="29"/>
  <c r="L28" i="29"/>
  <c r="J18" i="35" s="1"/>
  <c r="M28" i="29"/>
  <c r="N28" i="29"/>
  <c r="O28" i="29"/>
  <c r="P28" i="29"/>
  <c r="Q28" i="29"/>
  <c r="R28" i="29"/>
  <c r="S28" i="29"/>
  <c r="T28" i="29"/>
  <c r="E27" i="29"/>
  <c r="F27" i="29"/>
  <c r="G27" i="29"/>
  <c r="L27" i="29"/>
  <c r="M27" i="29"/>
  <c r="N27" i="29"/>
  <c r="O27" i="29"/>
  <c r="P27" i="29"/>
  <c r="Q27" i="29"/>
  <c r="R27" i="29"/>
  <c r="S27" i="29"/>
  <c r="T27" i="29"/>
  <c r="E26" i="29"/>
  <c r="F26" i="29"/>
  <c r="G26" i="29"/>
  <c r="L26" i="29"/>
  <c r="J18" i="37" s="1"/>
  <c r="M26" i="29"/>
  <c r="N26" i="29"/>
  <c r="O26" i="29"/>
  <c r="P26" i="29"/>
  <c r="Q26" i="29"/>
  <c r="R26" i="29"/>
  <c r="S26" i="29"/>
  <c r="T26" i="29"/>
  <c r="E25" i="29"/>
  <c r="F25" i="29"/>
  <c r="G25" i="29"/>
  <c r="L25" i="29"/>
  <c r="M25" i="29"/>
  <c r="N25" i="29"/>
  <c r="J19" i="12" s="1"/>
  <c r="O25" i="29"/>
  <c r="P25" i="29"/>
  <c r="Q25" i="29"/>
  <c r="R25" i="29"/>
  <c r="S25" i="29"/>
  <c r="T25" i="29"/>
  <c r="D29" i="29"/>
  <c r="D28" i="29"/>
  <c r="D27" i="29"/>
  <c r="D26" i="29"/>
  <c r="M40" i="36" l="1"/>
  <c r="M40" i="35"/>
  <c r="J14" i="33"/>
  <c r="M21" i="36"/>
  <c r="M21" i="33"/>
  <c r="M21" i="12"/>
  <c r="M40" i="37"/>
  <c r="M40" i="33"/>
  <c r="M40" i="12"/>
  <c r="J14" i="12"/>
  <c r="M21" i="37"/>
  <c r="M21" i="35"/>
  <c r="K7" i="37"/>
  <c r="K13" i="29" l="1"/>
  <c r="J40" i="35"/>
  <c r="O40" i="35" s="1"/>
  <c r="M39" i="35"/>
  <c r="J39" i="35"/>
  <c r="J38" i="35"/>
  <c r="J37" i="35"/>
  <c r="J36" i="35"/>
  <c r="M36" i="35"/>
  <c r="J35" i="35"/>
  <c r="J34" i="35"/>
  <c r="M35" i="35"/>
  <c r="O35" i="35" s="1"/>
  <c r="M34" i="35"/>
  <c r="M33" i="35"/>
  <c r="J33" i="35"/>
  <c r="J21" i="35"/>
  <c r="J20" i="35"/>
  <c r="M20" i="35"/>
  <c r="J19" i="35"/>
  <c r="J17" i="35"/>
  <c r="M17" i="35"/>
  <c r="M16" i="35"/>
  <c r="J16" i="35"/>
  <c r="J15" i="35"/>
  <c r="M15" i="35"/>
  <c r="M14" i="35"/>
  <c r="J14" i="35"/>
  <c r="J40" i="36"/>
  <c r="O40" i="36" s="1"/>
  <c r="M39" i="36"/>
  <c r="J39" i="36"/>
  <c r="J38" i="36"/>
  <c r="J37" i="36"/>
  <c r="J36" i="36"/>
  <c r="M36" i="36"/>
  <c r="M35" i="36"/>
  <c r="J35" i="36"/>
  <c r="J34" i="36"/>
  <c r="M34" i="36"/>
  <c r="M33" i="36"/>
  <c r="J33" i="36"/>
  <c r="O33" i="36" s="1"/>
  <c r="M14" i="36"/>
  <c r="M15" i="36"/>
  <c r="M16" i="36"/>
  <c r="M17" i="36"/>
  <c r="M20" i="36"/>
  <c r="J21" i="36"/>
  <c r="O21" i="36" s="1"/>
  <c r="J20" i="36"/>
  <c r="J19" i="36"/>
  <c r="J18" i="36"/>
  <c r="J16" i="36"/>
  <c r="J14" i="36"/>
  <c r="J40" i="37"/>
  <c r="O40" i="37" s="1"/>
  <c r="J39" i="37"/>
  <c r="M39" i="37"/>
  <c r="J38" i="37"/>
  <c r="J37" i="37"/>
  <c r="J36" i="37"/>
  <c r="M36" i="37"/>
  <c r="M35" i="37"/>
  <c r="J35" i="37"/>
  <c r="O35" i="37" s="1"/>
  <c r="J34" i="37"/>
  <c r="M34" i="37"/>
  <c r="M33" i="37"/>
  <c r="J33" i="37"/>
  <c r="O33" i="37" s="1"/>
  <c r="M20" i="37"/>
  <c r="M17" i="37"/>
  <c r="M16" i="37"/>
  <c r="M15" i="37"/>
  <c r="M14" i="37"/>
  <c r="J21" i="37"/>
  <c r="O21" i="37" s="1"/>
  <c r="J20" i="37"/>
  <c r="J19" i="37"/>
  <c r="J17" i="37"/>
  <c r="J16" i="37"/>
  <c r="J15" i="37"/>
  <c r="J14" i="37"/>
  <c r="G6" i="37"/>
  <c r="G5" i="37"/>
  <c r="G4" i="37"/>
  <c r="G6" i="36"/>
  <c r="G5" i="36"/>
  <c r="G4" i="36"/>
  <c r="O21" i="35"/>
  <c r="O16" i="35"/>
  <c r="G6" i="35"/>
  <c r="G5" i="35"/>
  <c r="G4" i="35"/>
  <c r="J14" i="31"/>
  <c r="K14" i="31"/>
  <c r="J15" i="31"/>
  <c r="K15" i="31"/>
  <c r="J16" i="31"/>
  <c r="K16" i="31"/>
  <c r="J17" i="31"/>
  <c r="K17" i="31"/>
  <c r="J18" i="31"/>
  <c r="K18" i="31"/>
  <c r="J19" i="31"/>
  <c r="K19" i="31"/>
  <c r="J20" i="31"/>
  <c r="K20" i="31"/>
  <c r="J21" i="31"/>
  <c r="K21" i="31"/>
  <c r="J22" i="31"/>
  <c r="K22" i="31"/>
  <c r="J23" i="31"/>
  <c r="K23" i="31"/>
  <c r="J24" i="31"/>
  <c r="K24" i="31"/>
  <c r="K13" i="31"/>
  <c r="J13" i="31"/>
  <c r="K14" i="29"/>
  <c r="K15" i="29"/>
  <c r="K16" i="29"/>
  <c r="K17" i="29"/>
  <c r="K18" i="29"/>
  <c r="K19" i="29"/>
  <c r="K20" i="29"/>
  <c r="K21" i="29"/>
  <c r="K22" i="29"/>
  <c r="K23" i="29"/>
  <c r="K24" i="29"/>
  <c r="J14" i="29"/>
  <c r="J15" i="29"/>
  <c r="J16" i="29"/>
  <c r="J17" i="29"/>
  <c r="J18" i="29"/>
  <c r="J19" i="29"/>
  <c r="J20" i="29"/>
  <c r="J21" i="29"/>
  <c r="J22" i="29"/>
  <c r="J23" i="29"/>
  <c r="J24" i="29"/>
  <c r="J13" i="29"/>
  <c r="O35" i="36" l="1"/>
  <c r="O39" i="36"/>
  <c r="O36" i="35"/>
  <c r="K28" i="29"/>
  <c r="M19" i="35" s="1"/>
  <c r="O19" i="35" s="1"/>
  <c r="O20" i="36"/>
  <c r="J27" i="29"/>
  <c r="M18" i="36" s="1"/>
  <c r="O18" i="36" s="1"/>
  <c r="O16" i="36"/>
  <c r="O20" i="37"/>
  <c r="O39" i="37"/>
  <c r="J28" i="31"/>
  <c r="M37" i="35" s="1"/>
  <c r="J26" i="31"/>
  <c r="M37" i="37" s="1"/>
  <c r="O37" i="37" s="1"/>
  <c r="O14" i="36"/>
  <c r="O34" i="36"/>
  <c r="O36" i="36"/>
  <c r="O15" i="35"/>
  <c r="O17" i="35"/>
  <c r="O20" i="35"/>
  <c r="J28" i="29"/>
  <c r="M18" i="35" s="1"/>
  <c r="K26" i="29"/>
  <c r="M19" i="37" s="1"/>
  <c r="O19" i="37" s="1"/>
  <c r="K25" i="31"/>
  <c r="K29" i="31"/>
  <c r="M38" i="33" s="1"/>
  <c r="J27" i="31"/>
  <c r="M37" i="36" s="1"/>
  <c r="O37" i="36" s="1"/>
  <c r="O14" i="35"/>
  <c r="J25" i="31"/>
  <c r="J29" i="31"/>
  <c r="M37" i="33" s="1"/>
  <c r="K27" i="31"/>
  <c r="M38" i="36" s="1"/>
  <c r="O38" i="36" s="1"/>
  <c r="J26" i="29"/>
  <c r="M18" i="37" s="1"/>
  <c r="O18" i="37" s="1"/>
  <c r="K27" i="29"/>
  <c r="M19" i="36" s="1"/>
  <c r="O19" i="36" s="1"/>
  <c r="K28" i="31"/>
  <c r="M38" i="35" s="1"/>
  <c r="O38" i="35" s="1"/>
  <c r="K26" i="31"/>
  <c r="M38" i="37" s="1"/>
  <c r="O38" i="37" s="1"/>
  <c r="O34" i="37"/>
  <c r="O36" i="37"/>
  <c r="O33" i="35"/>
  <c r="O34" i="35"/>
  <c r="O37" i="35"/>
  <c r="O39" i="35"/>
  <c r="K25" i="29"/>
  <c r="K29" i="29"/>
  <c r="M19" i="33" s="1"/>
  <c r="J25" i="29"/>
  <c r="J29" i="29"/>
  <c r="M18" i="33" s="1"/>
  <c r="O17" i="37"/>
  <c r="O14" i="37"/>
  <c r="O16" i="37"/>
  <c r="O18" i="35"/>
  <c r="O15" i="37"/>
  <c r="J40" i="33"/>
  <c r="M39" i="33"/>
  <c r="J39" i="33"/>
  <c r="J38" i="33"/>
  <c r="J37" i="33"/>
  <c r="J36" i="33"/>
  <c r="J35" i="33"/>
  <c r="M36" i="33"/>
  <c r="M35" i="33"/>
  <c r="M34" i="33"/>
  <c r="M33" i="33"/>
  <c r="J34" i="33"/>
  <c r="J33" i="33"/>
  <c r="J21" i="33"/>
  <c r="J19" i="33"/>
  <c r="J18" i="33"/>
  <c r="J20" i="33"/>
  <c r="M20" i="33"/>
  <c r="D29" i="31"/>
  <c r="J40" i="12"/>
  <c r="M39" i="12"/>
  <c r="J39" i="12"/>
  <c r="J38" i="12"/>
  <c r="J37" i="12"/>
  <c r="J36" i="12"/>
  <c r="J35" i="12"/>
  <c r="J34" i="12"/>
  <c r="J33" i="12"/>
  <c r="M36" i="12"/>
  <c r="M35" i="12"/>
  <c r="M34" i="12"/>
  <c r="M33" i="12"/>
  <c r="G6" i="33"/>
  <c r="G6" i="12"/>
  <c r="G6" i="31"/>
  <c r="G6" i="29"/>
  <c r="G6" i="30"/>
  <c r="G5" i="33"/>
  <c r="G5" i="12"/>
  <c r="G5" i="31"/>
  <c r="G5" i="29"/>
  <c r="G5" i="30"/>
  <c r="G4" i="33"/>
  <c r="G4" i="12"/>
  <c r="G4" i="31"/>
  <c r="G4" i="29"/>
  <c r="G4" i="30"/>
  <c r="J7" i="31"/>
  <c r="G7" i="31"/>
  <c r="J21" i="12"/>
  <c r="K7" i="12"/>
  <c r="J7" i="29"/>
  <c r="O39" i="12" l="1"/>
  <c r="O40" i="12"/>
  <c r="O35" i="12"/>
  <c r="O36" i="12"/>
  <c r="O34" i="12"/>
  <c r="M17" i="33"/>
  <c r="M15" i="33"/>
  <c r="J17" i="33"/>
  <c r="J15" i="33"/>
  <c r="O21" i="33"/>
  <c r="M14" i="33"/>
  <c r="M16" i="33"/>
  <c r="J16" i="33"/>
  <c r="O40" i="33"/>
  <c r="O39" i="33"/>
  <c r="O38" i="33"/>
  <c r="O37" i="33"/>
  <c r="O36" i="33"/>
  <c r="O35" i="33"/>
  <c r="O34" i="33"/>
  <c r="O33" i="33"/>
  <c r="O20" i="33"/>
  <c r="O19" i="33"/>
  <c r="O18" i="33"/>
  <c r="D28" i="31"/>
  <c r="D27" i="31"/>
  <c r="D26" i="31"/>
  <c r="M38" i="12"/>
  <c r="O38" i="12" s="1"/>
  <c r="M37" i="12"/>
  <c r="O37" i="12" s="1"/>
  <c r="O17" i="33" l="1"/>
  <c r="O15" i="33"/>
  <c r="O16" i="33"/>
  <c r="O14" i="33"/>
  <c r="J18" i="12"/>
  <c r="M19" i="12"/>
  <c r="M18" i="12"/>
  <c r="J20" i="12"/>
  <c r="M20" i="12"/>
  <c r="O20" i="12" l="1"/>
  <c r="J15" i="36"/>
  <c r="O15" i="36" s="1"/>
  <c r="J17" i="36"/>
  <c r="O17" i="36" s="1"/>
  <c r="O18" i="12"/>
  <c r="O19" i="12"/>
  <c r="M15" i="12"/>
  <c r="M17" i="12"/>
  <c r="J15" i="12"/>
  <c r="J17" i="12"/>
  <c r="O21" i="12"/>
  <c r="M16" i="12"/>
  <c r="M14" i="12"/>
  <c r="O14" i="12" s="1"/>
  <c r="J16" i="12"/>
  <c r="O15" i="12" l="1"/>
  <c r="O17" i="12"/>
  <c r="O16" i="12"/>
  <c r="O33" i="12"/>
</calcChain>
</file>

<file path=xl/sharedStrings.xml><?xml version="1.0" encoding="utf-8"?>
<sst xmlns="http://schemas.openxmlformats.org/spreadsheetml/2006/main" count="1051" uniqueCount="296">
  <si>
    <t>*Wajib diisi</t>
  </si>
  <si>
    <t>:</t>
  </si>
  <si>
    <t>Provinsi*</t>
  </si>
  <si>
    <t>Kabkota*</t>
  </si>
  <si>
    <t>Nama kontak</t>
  </si>
  <si>
    <t>No. Telepon</t>
  </si>
  <si>
    <t>Nama Laboratorium*</t>
  </si>
  <si>
    <t>Email Laboratorium</t>
  </si>
  <si>
    <t>Alamat Laboratorium</t>
  </si>
  <si>
    <t>No. HP</t>
  </si>
  <si>
    <t>PETUNJUK PELAPORAN</t>
  </si>
  <si>
    <t>Periode Pelaporan data laboratorium biakan  TB diberikan sesuai dengan jadwal di bawah ini:</t>
  </si>
  <si>
    <t>DATA DASAR LABORATORIUM BIAKAN TB</t>
  </si>
  <si>
    <t>Bulan</t>
  </si>
  <si>
    <t>Jumlah BTA (+) dan Biakan (-)</t>
  </si>
  <si>
    <t>Jumlah BTA (-) dan Biakan (+)</t>
  </si>
  <si>
    <t>Jumlah BTA (-) dan Biakan (-)</t>
  </si>
  <si>
    <t>Januari</t>
  </si>
  <si>
    <t>Februari</t>
  </si>
  <si>
    <t>Maret</t>
  </si>
  <si>
    <t>No</t>
  </si>
  <si>
    <t>Water Bath</t>
  </si>
  <si>
    <t>Type</t>
  </si>
  <si>
    <t>Jumlah SDM</t>
  </si>
  <si>
    <t>Terlatih Mikroskopis</t>
  </si>
  <si>
    <t>Metode yang digunakan</t>
  </si>
  <si>
    <t>Uji Kualitas Media</t>
  </si>
  <si>
    <t>Uji Kepekaan</t>
  </si>
  <si>
    <t>Media Padat</t>
  </si>
  <si>
    <t>Media Cair</t>
  </si>
  <si>
    <t>Obat yang dipakai</t>
  </si>
  <si>
    <t>Uji Sterilitas</t>
  </si>
  <si>
    <t>Uji Kesuburan</t>
  </si>
  <si>
    <t>Uji Fisik</t>
  </si>
  <si>
    <t>Tanggal Kadaluarsa</t>
  </si>
  <si>
    <t>Penggunaan bakteri kontrol</t>
  </si>
  <si>
    <t>Warna</t>
  </si>
  <si>
    <t>Volume</t>
  </si>
  <si>
    <t>Homogenitas</t>
  </si>
  <si>
    <t>Kekeruhan</t>
  </si>
  <si>
    <t>Provinsi</t>
  </si>
  <si>
    <t>Kabkota</t>
  </si>
  <si>
    <t>Tahun</t>
  </si>
  <si>
    <t>Periode Pelaporan</t>
  </si>
  <si>
    <t>Kategori Peralatan</t>
  </si>
  <si>
    <t>TW 1</t>
  </si>
  <si>
    <t>Data Dasar Laboratorium Biakan TB Alat*</t>
  </si>
  <si>
    <t>Data Dasar Laboratorium Biakan TB Sumber Daya Manusia*</t>
  </si>
  <si>
    <t>Terlatih Biakan</t>
  </si>
  <si>
    <t>Terlatih Biakan dan Uji Kepekaan</t>
  </si>
  <si>
    <t>Kategori SDM</t>
  </si>
  <si>
    <t>Data Dasar Laboratorium Biakan TB Media*</t>
  </si>
  <si>
    <t>Kategori Media</t>
  </si>
  <si>
    <t>Permukaan Media</t>
  </si>
  <si>
    <t>Jenis Indikator</t>
  </si>
  <si>
    <t xml:space="preserve">Indikator </t>
  </si>
  <si>
    <t>Deskripsi</t>
  </si>
  <si>
    <t>Pembilang</t>
  </si>
  <si>
    <t>Penyebut</t>
  </si>
  <si>
    <t>Tingkat Positifitas Biakan untuk Spesimen Diagnostik pada Media Padat</t>
  </si>
  <si>
    <t>Jumlah dan proporsi biakan positif dari spesimen diagnostik (MTB dan NTM) pada media padat</t>
  </si>
  <si>
    <t>Jumlah spesimen diagnostik dengan hasil biakan positif untuk MTB dan NTM</t>
  </si>
  <si>
    <t>Jumlah spesimen diagnostik yang diproses dengan biakan</t>
  </si>
  <si>
    <t>Tingkat Positifitas Biakan MTB untuk Spesimen Diagnostik pada Media Padat</t>
  </si>
  <si>
    <t>Jumlah dan proporsi biakan positif dari spesimen diagnostik (hanya MTB) pada media padat</t>
  </si>
  <si>
    <t xml:space="preserve">Jumlah spesimen diagnostik dengan hasil biakan positif untuk MTB </t>
  </si>
  <si>
    <t>Jumlah dan proporsi spesimen diagnostik BTA positif dengan hasil biakan positif MTB pada media padat</t>
  </si>
  <si>
    <t>Jumlah spesimen BTA positif dengan hasil biakan positif MTB pada media padat</t>
  </si>
  <si>
    <t>Jumlah spesimen diagnostik BTA positif yang diproses biakan pada media padat</t>
  </si>
  <si>
    <t>Jumlah dan proporsi spesimen diagnostik BTA negatif dengan hasil biakan positif MTB pada media padat</t>
  </si>
  <si>
    <t>Jumlah spesimen BTA negatif dengan hasil biakan positif MTB pada media padat</t>
  </si>
  <si>
    <t>Jumlah spesimen diagnostik BTA negatif yang diproses biakan dengan media padat</t>
  </si>
  <si>
    <t>Angka Kontaminasi Biakan pada Media Padat</t>
  </si>
  <si>
    <t>Jumlah dan proporsi biakan padat yang terkontaminasi dan menyebabkan hasil yang tidak dapat diinterpretasikan</t>
  </si>
  <si>
    <t>Jumlah tabung yang terkontaminasi setelah diinokulasi pada media padat</t>
  </si>
  <si>
    <t>Jumlah tabung yang diinokulasi pada media padat</t>
  </si>
  <si>
    <t>TAT Biakan  pada Media Padat</t>
  </si>
  <si>
    <t>Total sampel biakan pada media padat yang diterima</t>
  </si>
  <si>
    <t>DATA DASAR LABORATORIUM BIAKAN TB ALAT, SUMBER DAYA MANUSIA, DAN MEDIA</t>
  </si>
  <si>
    <t>Target</t>
  </si>
  <si>
    <t>15 - 20%</t>
  </si>
  <si>
    <t>10 - 15%</t>
  </si>
  <si>
    <t>85 - 90%</t>
  </si>
  <si>
    <t>20 - 30%</t>
  </si>
  <si>
    <t>3 - 5%</t>
  </si>
  <si>
    <t>Tingkat Positifitas Biakan untuk Spesimen Diagnostik pada Media Cair</t>
  </si>
  <si>
    <t>Tingkat Positifitas Biakan MTB untuk Spesimen Diagnostik pada Media Cair</t>
  </si>
  <si>
    <t>Jumlah dan proporsi biakan positif dari spesimen diagnostik (MTB dan NTM) pada media cair</t>
  </si>
  <si>
    <t>Jumlah dan proporsi biakan positif dari spesimen diagnostik (hanya MTB) pada media cair</t>
  </si>
  <si>
    <t>Angka Kontaminasi Biakan pada Media Cair</t>
  </si>
  <si>
    <t>TAT Biakan pada Media Cair</t>
  </si>
  <si>
    <t>Turnaround time (TAT) Laboratorium pada Biakan Cair</t>
  </si>
  <si>
    <t>Jumlah dan proporsi biakan cair yang terkontaminasi dan menyebabkan hasil yang tidak dapat diinterpretasikan</t>
  </si>
  <si>
    <t>Jumlah dan proporsi spesimen diagnostik BTA negatif dengan hasil biakan positif MTB pada media cair</t>
  </si>
  <si>
    <t>Jumlah dan proporsi spesimen diagnostik BTA positif dengan hasil biakan positif MTB pada media cair</t>
  </si>
  <si>
    <t>Jumlah dan proporsi biakan positif dari spesimen follow up (hanya MTB) pada media cair</t>
  </si>
  <si>
    <t>Jumlah spesimen BTA positif dengan hasil biakan positif MTB pada media cair</t>
  </si>
  <si>
    <t>Jumlah spesimen BTA negatif dengan hasil biakan positif MTB pada media cair</t>
  </si>
  <si>
    <t xml:space="preserve">Jumlah tabung yang terkontaminasi setelah diinokulasi pada media cair </t>
  </si>
  <si>
    <t xml:space="preserve">Hasil biakan pada media cair yang dilaporkan dalam 2 - 6 minggu
</t>
  </si>
  <si>
    <t>Total sampel biakan pada media cair yang diterima</t>
  </si>
  <si>
    <t>Jumlah tabung yang diinokulasi pada media cair</t>
  </si>
  <si>
    <t>Jumlah spesimen diagnostik BTA negatif yang diproses biakan dengan media cair</t>
  </si>
  <si>
    <t>Jumlah spesimen diagnostik BTA positif yang diproses biakan pada media cair</t>
  </si>
  <si>
    <t>95 - 98%</t>
  </si>
  <si>
    <t>8 - 10%</t>
  </si>
  <si>
    <t>TW 2</t>
  </si>
  <si>
    <t>TW 3</t>
  </si>
  <si>
    <t>TW 4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</si>
  <si>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</si>
  <si>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</si>
  <si>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</si>
  <si>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</si>
  <si>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</si>
  <si>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</si>
  <si>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</si>
  <si>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</si>
  <si>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</si>
  <si>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DATA SAMPEL MEDIA PADAT (LJ)</t>
  </si>
  <si>
    <t>Jumlah Sampel</t>
  </si>
  <si>
    <t>Diagnosis</t>
  </si>
  <si>
    <t>Follow-Up</t>
  </si>
  <si>
    <t>Jumlah BTA (+) dan Biakan (+)</t>
  </si>
  <si>
    <t>Jumlah Pemeriksaan Biakan (+) MTB</t>
  </si>
  <si>
    <t>Jumlah Pemeriksaan Biakan (+) NTM</t>
  </si>
  <si>
    <t>Total TW 1</t>
  </si>
  <si>
    <t>Total TW 2</t>
  </si>
  <si>
    <t>Total TW 3</t>
  </si>
  <si>
    <t>Total TW 4</t>
  </si>
  <si>
    <t>DATA SAMPEL MEDIA CAIR (MGIT)</t>
  </si>
  <si>
    <t>Otoklaf</t>
  </si>
  <si>
    <t>Jumlah</t>
  </si>
  <si>
    <t>Oven blower (Inspisator)</t>
  </si>
  <si>
    <t>Analytical balance</t>
  </si>
  <si>
    <t>pH meter</t>
  </si>
  <si>
    <t>MGIT</t>
  </si>
  <si>
    <t>Kondisi</t>
  </si>
  <si>
    <t>Kalibrasi Terakhir*</t>
  </si>
  <si>
    <t>Biological safety cabinet*</t>
  </si>
  <si>
    <t>Sentrifus**</t>
  </si>
  <si>
    <t>Biocontained**</t>
  </si>
  <si>
    <t>INH</t>
  </si>
  <si>
    <t>Ofl</t>
  </si>
  <si>
    <t>Km</t>
  </si>
  <si>
    <t>Cm</t>
  </si>
  <si>
    <t>Mfx</t>
  </si>
  <si>
    <t>...</t>
  </si>
  <si>
    <t>Kepadatan</t>
  </si>
  <si>
    <t>Uji Identifikasi</t>
  </si>
  <si>
    <t>Niacin + PNB</t>
  </si>
  <si>
    <t>MPT64</t>
  </si>
  <si>
    <t>Email</t>
  </si>
  <si>
    <t>dd/mm/yy</t>
  </si>
  <si>
    <t>Ogawa</t>
  </si>
  <si>
    <t>Padat (LJ)</t>
  </si>
  <si>
    <t>Cair (MGIT)</t>
  </si>
  <si>
    <r>
      <t xml:space="preserve"> </t>
    </r>
    <r>
      <rPr>
        <sz val="11"/>
        <color theme="1"/>
        <rFont val="Calibri"/>
        <family val="2"/>
      </rPr>
      <t>√</t>
    </r>
  </si>
  <si>
    <t xml:space="preserve"> −</t>
  </si>
  <si>
    <t>Baik</t>
  </si>
  <si>
    <t>Tidak baik</t>
  </si>
  <si>
    <t>Keruh</t>
  </si>
  <si>
    <t>Tidak Keruh</t>
  </si>
  <si>
    <t>Rusak</t>
  </si>
  <si>
    <t>Ya</t>
  </si>
  <si>
    <t>Tidak</t>
  </si>
  <si>
    <t>Nama Penanggung Jawab Lab Biakan atau Biakan dan Uji Kepekaan</t>
  </si>
  <si>
    <t>No. HP Penanggung Jawab</t>
  </si>
  <si>
    <t>LJ dan MGIT</t>
  </si>
  <si>
    <t>LJ dan Ogawa</t>
  </si>
  <si>
    <t>MGIT dan Ogawa</t>
  </si>
  <si>
    <t>LJ, MGIT, dan Ogawa</t>
  </si>
  <si>
    <t>Triwulan 1</t>
  </si>
  <si>
    <t>Triwulan 2</t>
  </si>
  <si>
    <t>Triwulan 3</t>
  </si>
  <si>
    <t>Triwulan 4</t>
  </si>
  <si>
    <t>Total sampel dengan hasil keluar 4-8 minggu</t>
  </si>
  <si>
    <t>Total sampel dengan hasil keluar 2-6 minggu</t>
  </si>
  <si>
    <t>Jumlah BTA (+) 
dan Biakan (+)</t>
  </si>
  <si>
    <t>Jumlah BTA (+)</t>
  </si>
  <si>
    <t>Jumlah BTA (-)</t>
  </si>
  <si>
    <t>TOTAL</t>
  </si>
  <si>
    <r>
      <t xml:space="preserve">1. Data dasar laboratorium biakan TB dilaporkan per triwulan kepada LRN Biakan dan Uji Kepekaan melalui email : </t>
    </r>
    <r>
      <rPr>
        <b/>
        <u/>
        <sz val="11"/>
        <color theme="1"/>
        <rFont val="Calibri"/>
        <family val="2"/>
        <scheme val="minor"/>
      </rPr>
      <t>bblksubtb@yahoo.co.id</t>
    </r>
    <r>
      <rPr>
        <sz val="11"/>
        <color theme="1"/>
        <rFont val="Calibri"/>
        <family val="2"/>
        <scheme val="minor"/>
      </rPr>
      <t xml:space="preserve"> cc : </t>
    </r>
    <r>
      <rPr>
        <b/>
        <u/>
        <sz val="11"/>
        <color theme="1"/>
        <rFont val="Calibri"/>
        <family val="2"/>
        <scheme val="minor"/>
      </rPr>
      <t>timlab.subdittb@gmail.com</t>
    </r>
  </si>
  <si>
    <t>Keterangan :</t>
  </si>
  <si>
    <t>1. Jumlah sampel</t>
  </si>
  <si>
    <t>3. Jumlah tabung diinokulasi</t>
  </si>
  <si>
    <t>4. Jumlah tabung terkontaminasi</t>
  </si>
  <si>
    <t>6. Jumlah BTA (-)</t>
  </si>
  <si>
    <t>5. Jumlah BTA (+)</t>
  </si>
  <si>
    <t>7. Jumlah BTA (+) dan Biakan (+)</t>
  </si>
  <si>
    <t>8. Jumlah BTA (+) dan Biakan (-)</t>
  </si>
  <si>
    <t>9. Jumlah BTA (-) dan Biakan (+)</t>
  </si>
  <si>
    <t>10. Jumlah BTA (-) dan Biakan (-)</t>
  </si>
  <si>
    <t>11. Jumlah pemeriksaan biakan (+) MTB</t>
  </si>
  <si>
    <t>12. Jumlah pemeriksaan biakan (+) NTM</t>
  </si>
  <si>
    <t xml:space="preserve">13. Sampel dengan hasil keluar 4-8 minggu </t>
  </si>
  <si>
    <t>Jumlah pemeriksaan BTA dengan hasil (+) yang dilakukan pemeriksaan biakan, hanya untuk sampel diagnosis</t>
  </si>
  <si>
    <t>Jumlah pemeriksaan BTA dengan hasil (-) yang dilakukan pemeriksaan biakan, hanya untuk sampel diagnosis</t>
  </si>
  <si>
    <t>Jumlah pemeriksaan BTA dengan hasil (+) dan pemeriksaan biakan (+), hanya untuk sampel diagnosis</t>
  </si>
  <si>
    <t>Jumlah pemeriksaan BTA dengan hasil (+) dan pemeriksaan biakan (-), hanya untuk sampel diagnosis</t>
  </si>
  <si>
    <t>Jumlah pemeriksaan BTA dengan hasil (-) dan pemeriksaan biakan (+), hanya untuk sampel diagnosis</t>
  </si>
  <si>
    <t>Jumlah pemeriksaan BTA dengan hasil (-) dan pemeriksaan biakan (-), hanya untuk sampel diagnosis</t>
  </si>
  <si>
    <t>Jumlah pemeriksaan biakan dengan hasil (+) khusus untuk identifikasi MTB</t>
  </si>
  <si>
    <t>Jumlah pemeriksaan biakan dengan hasil (+) khusus untuk identifikasi NTM</t>
  </si>
  <si>
    <t>Niacin + PNB + MPT64</t>
  </si>
  <si>
    <t>Jumlah Pemeriksaan
Biakan</t>
  </si>
  <si>
    <t>2. Jumlah pemeriksaan biakan</t>
  </si>
  <si>
    <r>
      <t xml:space="preserve">Untuk Sampel Diagnosis </t>
    </r>
    <r>
      <rPr>
        <b/>
        <i/>
        <sz val="10"/>
        <color theme="1"/>
        <rFont val="Calibri"/>
        <family val="2"/>
        <scheme val="minor"/>
      </rPr>
      <t>M. Tuberculosis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</si>
  <si>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</si>
  <si>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</si>
  <si>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</si>
  <si>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</si>
  <si>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</si>
  <si>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</si>
  <si>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</si>
  <si>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</si>
  <si>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</si>
  <si>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</si>
  <si>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</si>
  <si>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</si>
  <si>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</si>
  <si>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</si>
  <si>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</si>
  <si>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</si>
  <si>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</si>
  <si>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</si>
  <si>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Pihak yang melakukan kalibrasi*</t>
  </si>
  <si>
    <t>Intepretasi*</t>
  </si>
  <si>
    <t>*Intepretasi</t>
  </si>
  <si>
    <t>Diisi oleh BBLK Surabaya saat memberikan umpan balik kepada masing-masing laboratorium biakan.</t>
  </si>
  <si>
    <t xml:space="preserve">*Intepretasi </t>
  </si>
  <si>
    <t>Kesimpulan oleh LRN :</t>
  </si>
  <si>
    <t>KETERANGAN</t>
  </si>
  <si>
    <t xml:space="preserve">Jumlah pemeriksaan biakan (sputum, ekstra paru, dan lainnya)  yang dilakukan berdasarkan sampel yang diterima (diisi sesuai jumlah pemeriksaan yang dikerjakan oleh masing-masing laboratorium) </t>
  </si>
  <si>
    <t xml:space="preserve"> </t>
  </si>
  <si>
    <t>Total sampel yang telah mempunyai hasil pemeriksaan dan dilaporkan dalam waktu 4-8 minggu</t>
  </si>
  <si>
    <r>
      <t xml:space="preserve">Laporkan file ke </t>
    </r>
    <r>
      <rPr>
        <b/>
        <i/>
        <sz val="11"/>
        <rFont val="Calibri"/>
        <family val="2"/>
        <scheme val="minor"/>
      </rPr>
      <t xml:space="preserve">bblksubtb@yahoo.co.id </t>
    </r>
    <r>
      <rPr>
        <i/>
        <sz val="11"/>
        <rFont val="Calibri"/>
        <family val="2"/>
        <scheme val="minor"/>
      </rPr>
      <t xml:space="preserve"> cc : </t>
    </r>
    <r>
      <rPr>
        <b/>
        <i/>
        <sz val="11"/>
        <rFont val="Calibri"/>
        <family val="2"/>
        <scheme val="minor"/>
      </rPr>
      <t>timlab.subdittb@gmail.com</t>
    </r>
  </si>
  <si>
    <r>
      <t>Freezer
 -70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C/-85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C</t>
    </r>
  </si>
  <si>
    <r>
      <t>Freezer -20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C</t>
    </r>
  </si>
  <si>
    <r>
      <t>Inkubator 
35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-37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 xml:space="preserve"> C</t>
    </r>
  </si>
  <si>
    <r>
      <t xml:space="preserve">Laporkan file ke </t>
    </r>
    <r>
      <rPr>
        <b/>
        <i/>
        <sz val="11"/>
        <rFont val="Calibri"/>
        <family val="2"/>
        <scheme val="minor"/>
      </rPr>
      <t>bblksubtb@yahoo.co.i</t>
    </r>
    <r>
      <rPr>
        <i/>
        <sz val="11"/>
        <rFont val="Calibri"/>
        <family val="2"/>
        <scheme val="minor"/>
      </rPr>
      <t xml:space="preserve">d  cc : </t>
    </r>
    <r>
      <rPr>
        <b/>
        <i/>
        <sz val="11"/>
        <rFont val="Calibri"/>
        <family val="2"/>
        <scheme val="minor"/>
      </rPr>
      <t>timlab.subdittb@gmail.com</t>
    </r>
  </si>
  <si>
    <r>
      <t xml:space="preserve">Jumlah Tabung Diinokulasi (Diagnosis + </t>
    </r>
    <r>
      <rPr>
        <b/>
        <i/>
        <sz val="10"/>
        <color theme="1"/>
        <rFont val="Calibri"/>
        <family val="2"/>
        <scheme val="minor"/>
      </rPr>
      <t>Follow-Up</t>
    </r>
    <r>
      <rPr>
        <b/>
        <sz val="10"/>
        <color theme="1"/>
        <rFont val="Calibri"/>
        <family val="2"/>
        <scheme val="minor"/>
      </rPr>
      <t>)</t>
    </r>
  </si>
  <si>
    <r>
      <t xml:space="preserve">Tabung Terkontaminasi (Diagnosis + </t>
    </r>
    <r>
      <rPr>
        <b/>
        <i/>
        <sz val="10"/>
        <color theme="1"/>
        <rFont val="Calibri"/>
        <family val="2"/>
        <scheme val="minor"/>
      </rPr>
      <t>Follow-Up</t>
    </r>
    <r>
      <rPr>
        <b/>
        <sz val="10"/>
        <color theme="1"/>
        <rFont val="Calibri"/>
        <family val="2"/>
        <scheme val="minor"/>
      </rPr>
      <t>)</t>
    </r>
  </si>
  <si>
    <r>
      <t xml:space="preserve">Jumlah tabung yang diinokulasikan pada saat pemeriksaan biakan metode LJ (digabung untuk sampel diagnpsis dan </t>
    </r>
    <r>
      <rPr>
        <i/>
        <sz val="10"/>
        <color theme="1"/>
        <rFont val="Calibri"/>
        <family val="2"/>
        <scheme val="minor"/>
      </rPr>
      <t>follow-up</t>
    </r>
    <r>
      <rPr>
        <sz val="10"/>
        <color theme="1"/>
        <rFont val="Calibri"/>
        <family val="2"/>
        <charset val="1"/>
        <scheme val="minor"/>
      </rPr>
      <t>)</t>
    </r>
  </si>
  <si>
    <r>
      <t xml:space="preserve">Jumlah tabung yang terkontaminasi pada saat pemeriksaan biakan metode LJ (digabung untuk sampel diagnosis dan </t>
    </r>
    <r>
      <rPr>
        <i/>
        <sz val="10"/>
        <color theme="1"/>
        <rFont val="Calibri"/>
        <family val="2"/>
        <scheme val="minor"/>
      </rPr>
      <t>follow-up</t>
    </r>
    <r>
      <rPr>
        <sz val="10"/>
        <color theme="1"/>
        <rFont val="Calibri"/>
        <family val="2"/>
        <charset val="1"/>
        <scheme val="minor"/>
      </rPr>
      <t>)</t>
    </r>
  </si>
  <si>
    <r>
      <t xml:space="preserve">Jumlah sampel yang diterima di laboratorium (sputum, ekstra paru, dan lainnya) yang akan dilakukan pemeriksaan biakan, 
dipisahkan untuk sampel diagnosis dan </t>
    </r>
    <r>
      <rPr>
        <i/>
        <sz val="10"/>
        <color theme="1"/>
        <rFont val="Calibri"/>
        <family val="2"/>
        <scheme val="minor"/>
      </rPr>
      <t>follow-up</t>
    </r>
  </si>
  <si>
    <r>
      <t xml:space="preserve">Jumlah tabung yang diinokulasikan pada saat pemeriksaan biakan metode MGIT (digabung untuk sampel diagnpsis dan </t>
    </r>
    <r>
      <rPr>
        <i/>
        <sz val="10"/>
        <color theme="1"/>
        <rFont val="Calibri"/>
        <family val="2"/>
        <scheme val="minor"/>
      </rPr>
      <t>follow-up</t>
    </r>
    <r>
      <rPr>
        <sz val="10"/>
        <color theme="1"/>
        <rFont val="Calibri"/>
        <family val="2"/>
        <charset val="1"/>
        <scheme val="minor"/>
      </rPr>
      <t>)</t>
    </r>
  </si>
  <si>
    <r>
      <t xml:space="preserve">Jumlah tabung yang terkontaminasi pada saat pemeriksaan biakan metode MGIT (digabung untuk sampel diagnosis dan </t>
    </r>
    <r>
      <rPr>
        <i/>
        <sz val="10"/>
        <color theme="1"/>
        <rFont val="Calibri"/>
        <family val="2"/>
        <scheme val="minor"/>
      </rPr>
      <t>follow-up</t>
    </r>
    <r>
      <rPr>
        <sz val="10"/>
        <color theme="1"/>
        <rFont val="Calibri"/>
        <family val="2"/>
        <charset val="1"/>
        <scheme val="minor"/>
      </rPr>
      <t>)</t>
    </r>
  </si>
  <si>
    <r>
      <rPr>
        <b/>
        <i/>
        <sz val="10"/>
        <color theme="1"/>
        <rFont val="Calibri"/>
        <family val="2"/>
        <scheme val="minor"/>
      </rPr>
      <t>Follow-U</t>
    </r>
    <r>
      <rPr>
        <b/>
        <sz val="10"/>
        <color theme="1"/>
        <rFont val="Calibri"/>
        <family val="2"/>
        <scheme val="minor"/>
      </rPr>
      <t>p</t>
    </r>
  </si>
  <si>
    <r>
      <t>Laporkan file ke</t>
    </r>
    <r>
      <rPr>
        <b/>
        <i/>
        <sz val="11"/>
        <rFont val="Calibri"/>
        <family val="2"/>
        <scheme val="minor"/>
      </rPr>
      <t xml:space="preserve"> bblksubtb@yahoo.co.id</t>
    </r>
    <r>
      <rPr>
        <i/>
        <sz val="11"/>
        <rFont val="Calibri"/>
        <family val="2"/>
        <scheme val="minor"/>
      </rPr>
      <t xml:space="preserve">  cc: </t>
    </r>
    <r>
      <rPr>
        <b/>
        <i/>
        <sz val="11"/>
        <rFont val="Calibri"/>
        <family val="2"/>
        <scheme val="minor"/>
      </rPr>
      <t>timlab.subdittb@gmail.com</t>
    </r>
  </si>
  <si>
    <r>
      <t xml:space="preserve">Laporkan file ke </t>
    </r>
    <r>
      <rPr>
        <b/>
        <i/>
        <sz val="11"/>
        <rFont val="Calibri"/>
        <family val="2"/>
        <scheme val="minor"/>
      </rPr>
      <t>bblksubtb@yahoo.co.id</t>
    </r>
    <r>
      <rPr>
        <i/>
        <sz val="11"/>
        <rFont val="Calibri"/>
        <family val="2"/>
        <scheme val="minor"/>
      </rPr>
      <t xml:space="preserve"> cc : </t>
    </r>
    <r>
      <rPr>
        <b/>
        <i/>
        <sz val="11"/>
        <rFont val="Calibri"/>
        <family val="2"/>
        <scheme val="minor"/>
      </rPr>
      <t>timlab.subdittb@gmail.com</t>
    </r>
  </si>
  <si>
    <r>
      <t>Tingkat Positifitas Biakan untuk Spesimen</t>
    </r>
    <r>
      <rPr>
        <b/>
        <i/>
        <sz val="10"/>
        <color rgb="FF000000"/>
        <rFont val="Calibri"/>
        <family val="2"/>
        <scheme val="minor"/>
      </rPr>
      <t xml:space="preserve"> Follow Up</t>
    </r>
    <r>
      <rPr>
        <b/>
        <sz val="10"/>
        <color rgb="FF000000"/>
        <rFont val="Calibri"/>
        <family val="2"/>
        <scheme val="minor"/>
      </rPr>
      <t xml:space="preserve"> pada Media Padat</t>
    </r>
  </si>
  <si>
    <r>
      <t>Jumlah dan proporsi biakan positif dari spesimen</t>
    </r>
    <r>
      <rPr>
        <i/>
        <sz val="10"/>
        <color rgb="FF000000"/>
        <rFont val="Calibri"/>
        <family val="2"/>
        <scheme val="minor"/>
      </rPr>
      <t xml:space="preserve"> follow up</t>
    </r>
    <r>
      <rPr>
        <sz val="10"/>
        <color rgb="FF000000"/>
        <rFont val="Calibri"/>
        <family val="2"/>
        <scheme val="minor"/>
      </rPr>
      <t xml:space="preserve">  (MTB dan NTM) pada media padat</t>
    </r>
  </si>
  <si>
    <r>
      <t xml:space="preserve">Jumlah spesimen </t>
    </r>
    <r>
      <rPr>
        <i/>
        <sz val="10"/>
        <color rgb="FF000000"/>
        <rFont val="Calibri"/>
        <family val="2"/>
        <scheme val="minor"/>
      </rPr>
      <t>follow up</t>
    </r>
    <r>
      <rPr>
        <sz val="10"/>
        <color rgb="FF000000"/>
        <rFont val="Calibri"/>
        <family val="2"/>
        <scheme val="minor"/>
      </rPr>
      <t xml:space="preserve"> dengan hasil biakan positif untuk MTB dan NTM</t>
    </r>
  </si>
  <si>
    <r>
      <t xml:space="preserve">Jumlah spesimen </t>
    </r>
    <r>
      <rPr>
        <i/>
        <sz val="10"/>
        <color rgb="FF000000"/>
        <rFont val="Calibri"/>
        <family val="2"/>
        <scheme val="minor"/>
      </rPr>
      <t>follow up</t>
    </r>
    <r>
      <rPr>
        <sz val="10"/>
        <color rgb="FF000000"/>
        <rFont val="Calibri"/>
        <family val="2"/>
        <scheme val="minor"/>
      </rPr>
      <t xml:space="preserve"> yang diproses dengan biakan</t>
    </r>
  </si>
  <si>
    <r>
      <t xml:space="preserve">Tingkat Positifitas Biakan MTB untuk Spesimen </t>
    </r>
    <r>
      <rPr>
        <b/>
        <i/>
        <sz val="10"/>
        <color rgb="FF000000"/>
        <rFont val="Calibri"/>
        <family val="2"/>
        <scheme val="minor"/>
      </rPr>
      <t>Follow Up</t>
    </r>
    <r>
      <rPr>
        <b/>
        <sz val="10"/>
        <color rgb="FF000000"/>
        <rFont val="Calibri"/>
        <family val="2"/>
        <scheme val="minor"/>
      </rPr>
      <t xml:space="preserve"> pada Media Padat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</si>
  <si>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 xml:space="preserve">follow up </t>
    </r>
    <r>
      <rPr>
        <sz val="10"/>
        <color rgb="FF000000"/>
        <rFont val="Calibri"/>
        <family val="2"/>
        <scheme val="minor"/>
      </rPr>
      <t>(hanya MTB) pada media padat</t>
    </r>
  </si>
  <si>
    <r>
      <t xml:space="preserve">Jumlah spesimen </t>
    </r>
    <r>
      <rPr>
        <i/>
        <sz val="10"/>
        <color rgb="FF000000"/>
        <rFont val="Calibri"/>
        <family val="2"/>
        <scheme val="minor"/>
      </rPr>
      <t>follow up</t>
    </r>
    <r>
      <rPr>
        <sz val="10"/>
        <color rgb="FF000000"/>
        <rFont val="Calibri"/>
        <family val="2"/>
        <scheme val="minor"/>
      </rPr>
      <t xml:space="preserve"> dengan hasil biakan positif untuk MTB </t>
    </r>
  </si>
  <si>
    <r>
      <rPr>
        <i/>
        <sz val="10"/>
        <color rgb="FF000000"/>
        <rFont val="Calibri"/>
        <family val="2"/>
        <scheme val="minor"/>
      </rPr>
      <t>Turn around time</t>
    </r>
    <r>
      <rPr>
        <sz val="10"/>
        <color rgb="FF000000"/>
        <rFont val="Calibri"/>
        <family val="2"/>
        <scheme val="minor"/>
      </rPr>
      <t xml:space="preserve"> (TAT) Laboratorium pada Biakan Padat</t>
    </r>
  </si>
  <si>
    <r>
      <t>Tingkat Positifitas Biakan untuk Spesimen</t>
    </r>
    <r>
      <rPr>
        <b/>
        <i/>
        <sz val="10"/>
        <color rgb="FF000000"/>
        <rFont val="Calibri"/>
        <family val="2"/>
        <scheme val="minor"/>
      </rPr>
      <t xml:space="preserve"> Follow Up</t>
    </r>
    <r>
      <rPr>
        <b/>
        <sz val="10"/>
        <color rgb="FF000000"/>
        <rFont val="Calibri"/>
        <family val="2"/>
        <scheme val="minor"/>
      </rPr>
      <t xml:space="preserve"> pada Media Cair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</si>
  <si>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 xml:space="preserve">follow up </t>
    </r>
    <r>
      <rPr>
        <sz val="10"/>
        <color rgb="FF000000"/>
        <rFont val="Calibri"/>
        <family val="2"/>
        <scheme val="minor"/>
      </rPr>
      <t xml:space="preserve"> (MTB dan NTM) pada media cair</t>
    </r>
  </si>
  <si>
    <r>
      <t>J</t>
    </r>
    <r>
      <rPr>
        <i/>
        <sz val="10"/>
        <color rgb="FF000000"/>
        <rFont val="Calibri"/>
        <family val="2"/>
        <scheme val="minor"/>
      </rPr>
      <t>umlah spesimen</t>
    </r>
    <r>
      <rPr>
        <sz val="10"/>
        <color rgb="FF000000"/>
        <rFont val="Calibri"/>
        <family val="2"/>
        <scheme val="minor"/>
      </rPr>
      <t xml:space="preserve"> follow up dengan hasil biakan positif untuk MTB dan NTM</t>
    </r>
  </si>
  <si>
    <r>
      <t xml:space="preserve">Tingkat Positifitas Biakan MTB untuk Spesimen </t>
    </r>
    <r>
      <rPr>
        <b/>
        <i/>
        <sz val="10"/>
        <color rgb="FF000000"/>
        <rFont val="Calibri"/>
        <family val="2"/>
        <scheme val="minor"/>
      </rPr>
      <t>Follow Up</t>
    </r>
    <r>
      <rPr>
        <b/>
        <sz val="10"/>
        <color rgb="FF000000"/>
        <rFont val="Calibri"/>
        <family val="2"/>
        <scheme val="minor"/>
      </rPr>
      <t xml:space="preserve"> pada Media Cair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</si>
  <si>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>follow up</t>
    </r>
    <r>
      <rPr>
        <sz val="10"/>
        <color rgb="FF000000"/>
        <rFont val="Calibri"/>
        <family val="2"/>
        <scheme val="minor"/>
      </rPr>
      <t xml:space="preserve"> (hanya MTB) pada media cair</t>
    </r>
  </si>
  <si>
    <r>
      <rPr>
        <i/>
        <sz val="10"/>
        <color rgb="FF000000"/>
        <rFont val="Calibri"/>
        <family val="2"/>
        <scheme val="minor"/>
      </rPr>
      <t>Turn around time</t>
    </r>
    <r>
      <rPr>
        <sz val="10"/>
        <color rgb="FF000000"/>
        <rFont val="Calibri"/>
        <family val="2"/>
        <scheme val="minor"/>
      </rPr>
      <t xml:space="preserve"> (TAT) Laboratorium pada Biakan Cair</t>
    </r>
  </si>
  <si>
    <t>Hasil biakan pada media cair yang dilaporkan dalam 2 - 6 minggu</t>
  </si>
  <si>
    <t>Hasil biakan pada media padat yang dilaporkan dalam 4 - 8 minggu</t>
  </si>
  <si>
    <r>
      <t xml:space="preserve">Tingkat Positifitas Biakan untuk Spesimen </t>
    </r>
    <r>
      <rPr>
        <b/>
        <i/>
        <sz val="10"/>
        <color rgb="FF000000"/>
        <rFont val="Calibri"/>
        <family val="2"/>
        <scheme val="minor"/>
      </rPr>
      <t>Follow Up</t>
    </r>
    <r>
      <rPr>
        <b/>
        <sz val="10"/>
        <color rgb="FF000000"/>
        <rFont val="Calibri"/>
        <family val="2"/>
        <scheme val="minor"/>
      </rPr>
      <t xml:space="preserve"> pada Media Padat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</si>
  <si>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 xml:space="preserve">follow up </t>
    </r>
    <r>
      <rPr>
        <sz val="10"/>
        <color rgb="FF000000"/>
        <rFont val="Calibri"/>
        <family val="2"/>
        <scheme val="minor"/>
      </rPr>
      <t xml:space="preserve"> (MTB dan NTM) pada media padat</t>
    </r>
  </si>
  <si>
    <t>Rekomendasi LRN</t>
  </si>
  <si>
    <t>TAT Biakan pada 
Media Cair</t>
  </si>
  <si>
    <t>TAT Biakan  pada 
Media Padat</t>
  </si>
  <si>
    <r>
      <t xml:space="preserve">Tingkat Positifitas Biakan MTB untuk Spesimen </t>
    </r>
    <r>
      <rPr>
        <b/>
        <i/>
        <sz val="10"/>
        <color rgb="FF000000"/>
        <rFont val="Calibri"/>
        <family val="2"/>
        <scheme val="minor"/>
      </rPr>
      <t xml:space="preserve">Follow Up </t>
    </r>
    <r>
      <rPr>
        <b/>
        <sz val="10"/>
        <color rgb="FF000000"/>
        <rFont val="Calibri"/>
        <family val="2"/>
        <scheme val="minor"/>
      </rPr>
      <t>pada Media Padat</t>
    </r>
  </si>
  <si>
    <r>
      <t xml:space="preserve">Tingkat Positifitas Biakan untuk Spesimen </t>
    </r>
    <r>
      <rPr>
        <b/>
        <i/>
        <sz val="10"/>
        <color rgb="FF000000"/>
        <rFont val="Calibri"/>
        <family val="2"/>
        <scheme val="minor"/>
      </rPr>
      <t>Follow Up</t>
    </r>
    <r>
      <rPr>
        <b/>
        <sz val="10"/>
        <color rgb="FF000000"/>
        <rFont val="Calibri"/>
        <family val="2"/>
        <scheme val="minor"/>
      </rPr>
      <t xml:space="preserve"> pada Media Cair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</si>
  <si>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 xml:space="preserve">follow up  </t>
    </r>
    <r>
      <rPr>
        <sz val="10"/>
        <color rgb="FF000000"/>
        <rFont val="Calibri"/>
        <family val="2"/>
        <scheme val="minor"/>
      </rPr>
      <t>(MTB dan NTM) pada media cair</t>
    </r>
  </si>
  <si>
    <r>
      <t>Jumlah spesimen</t>
    </r>
    <r>
      <rPr>
        <i/>
        <sz val="10"/>
        <color rgb="FF000000"/>
        <rFont val="Calibri"/>
        <family val="2"/>
        <scheme val="minor"/>
      </rPr>
      <t xml:space="preserve"> follow up </t>
    </r>
    <r>
      <rPr>
        <sz val="10"/>
        <color rgb="FF000000"/>
        <rFont val="Calibri"/>
        <family val="2"/>
        <scheme val="minor"/>
      </rPr>
      <t>dengan hasil biakan positif untuk MTB dan NTM</t>
    </r>
  </si>
  <si>
    <r>
      <t>Jumlah spesimen</t>
    </r>
    <r>
      <rPr>
        <i/>
        <sz val="10"/>
        <color rgb="FF000000"/>
        <rFont val="Calibri"/>
        <family val="2"/>
        <scheme val="minor"/>
      </rPr>
      <t xml:space="preserve"> follow up</t>
    </r>
    <r>
      <rPr>
        <sz val="10"/>
        <color rgb="FF000000"/>
        <rFont val="Calibri"/>
        <family val="2"/>
        <scheme val="minor"/>
      </rPr>
      <t xml:space="preserve"> dengan hasil biakan positif untuk MTB </t>
    </r>
  </si>
  <si>
    <r>
      <t xml:space="preserve">Tingkat Positifitas Biakan untuk Spesimen </t>
    </r>
    <r>
      <rPr>
        <b/>
        <i/>
        <sz val="10"/>
        <color rgb="FF000000"/>
        <rFont val="Calibri"/>
        <family val="2"/>
        <scheme val="minor"/>
      </rPr>
      <t>Follow U</t>
    </r>
    <r>
      <rPr>
        <b/>
        <sz val="10"/>
        <color rgb="FF000000"/>
        <rFont val="Calibri"/>
        <family val="2"/>
        <scheme val="minor"/>
      </rPr>
      <t>p pada Media Padat</t>
    </r>
  </si>
  <si>
    <r>
      <t>Jumlah dan proporsi biakan positif dari spesimen</t>
    </r>
    <r>
      <rPr>
        <i/>
        <sz val="10"/>
        <color rgb="FF000000"/>
        <rFont val="Calibri"/>
        <family val="2"/>
        <scheme val="minor"/>
      </rPr>
      <t xml:space="preserve"> follow up </t>
    </r>
    <r>
      <rPr>
        <sz val="10"/>
        <color rgb="FF000000"/>
        <rFont val="Calibri"/>
        <family val="2"/>
        <scheme val="minor"/>
      </rPr>
      <t xml:space="preserve"> (MTB dan NTM) pada media padat</t>
    </r>
  </si>
  <si>
    <r>
      <t xml:space="preserve">Jumlah spesimen </t>
    </r>
    <r>
      <rPr>
        <i/>
        <sz val="10"/>
        <color rgb="FF000000"/>
        <rFont val="Calibri"/>
        <family val="2"/>
        <scheme val="minor"/>
      </rPr>
      <t xml:space="preserve">follow up </t>
    </r>
    <r>
      <rPr>
        <sz val="10"/>
        <color rgb="FF000000"/>
        <rFont val="Calibri"/>
        <family val="2"/>
        <scheme val="minor"/>
      </rPr>
      <t xml:space="preserve">dengan hasil biakan positif untuk MTB 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</si>
  <si>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>follow up</t>
    </r>
    <r>
      <rPr>
        <sz val="10"/>
        <color rgb="FF000000"/>
        <rFont val="Calibri"/>
        <family val="2"/>
        <scheme val="minor"/>
      </rPr>
      <t xml:space="preserve">  (MTB dan NTM) pada media cair</t>
    </r>
  </si>
  <si>
    <r>
      <t xml:space="preserve">Tingkat Positifitas Biakan MTB untuk Spesimen </t>
    </r>
    <r>
      <rPr>
        <b/>
        <i/>
        <sz val="10"/>
        <color rgb="FF000000"/>
        <rFont val="Calibri"/>
        <family val="2"/>
        <scheme val="minor"/>
      </rPr>
      <t xml:space="preserve">Follow Up </t>
    </r>
    <r>
      <rPr>
        <b/>
        <sz val="10"/>
        <color rgb="FF000000"/>
        <rFont val="Calibri"/>
        <family val="2"/>
        <scheme val="minor"/>
      </rPr>
      <t>pada Media Cair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</si>
  <si>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 xml:space="preserve">follow up </t>
    </r>
    <r>
      <rPr>
        <sz val="10"/>
        <color rgb="FF000000"/>
        <rFont val="Calibri"/>
        <family val="2"/>
        <scheme val="minor"/>
      </rPr>
      <t>(hanya MTB) pada media cair</t>
    </r>
  </si>
  <si>
    <r>
      <t xml:space="preserve">Jumlah dan proporsi biakan positif dari spesimen </t>
    </r>
    <r>
      <rPr>
        <i/>
        <sz val="10"/>
        <color rgb="FF000000"/>
        <rFont val="Calibri"/>
        <family val="2"/>
        <scheme val="minor"/>
      </rPr>
      <t>follow up</t>
    </r>
    <r>
      <rPr>
        <sz val="10"/>
        <color rgb="FF000000"/>
        <rFont val="Calibri"/>
        <family val="2"/>
        <scheme val="minor"/>
      </rPr>
      <t xml:space="preserve">  (MTB dan NTM) pada media padat</t>
    </r>
  </si>
  <si>
    <r>
      <t xml:space="preserve">Jumlah spesimen </t>
    </r>
    <r>
      <rPr>
        <i/>
        <sz val="10"/>
        <color rgb="FF000000"/>
        <rFont val="Calibri"/>
        <family val="2"/>
        <scheme val="minor"/>
      </rPr>
      <t xml:space="preserve">follow up </t>
    </r>
    <r>
      <rPr>
        <sz val="10"/>
        <color rgb="FF000000"/>
        <rFont val="Calibri"/>
        <family val="2"/>
        <scheme val="minor"/>
      </rPr>
      <t>yang diproses dengan biakan</t>
    </r>
  </si>
  <si>
    <r>
      <t xml:space="preserve">Jumlah spesimen </t>
    </r>
    <r>
      <rPr>
        <i/>
        <sz val="10"/>
        <color rgb="FF000000"/>
        <rFont val="Calibri"/>
        <family val="2"/>
        <scheme val="minor"/>
      </rPr>
      <t xml:space="preserve">follow up </t>
    </r>
    <r>
      <rPr>
        <sz val="10"/>
        <color rgb="FF000000"/>
        <rFont val="Calibri"/>
        <family val="2"/>
        <scheme val="minor"/>
      </rPr>
      <t>dengan hasil biakan positif untuk MTB dan NTM</t>
    </r>
  </si>
  <si>
    <r>
      <t xml:space="preserve">Jumlah spesimen 
</t>
    </r>
    <r>
      <rPr>
        <i/>
        <sz val="10"/>
        <color rgb="FF000000"/>
        <rFont val="Calibri"/>
        <family val="2"/>
        <scheme val="minor"/>
      </rPr>
      <t>follow up</t>
    </r>
    <r>
      <rPr>
        <sz val="10"/>
        <color rgb="FF000000"/>
        <rFont val="Calibri"/>
        <family val="2"/>
        <scheme val="minor"/>
      </rPr>
      <t xml:space="preserve"> yang diproses dengan biakan</t>
    </r>
  </si>
  <si>
    <r>
      <rPr>
        <i/>
        <sz val="10"/>
        <color rgb="FF000000"/>
        <rFont val="Calibri"/>
        <family val="2"/>
        <scheme val="minor"/>
      </rPr>
      <t xml:space="preserve">Turn around time </t>
    </r>
    <r>
      <rPr>
        <sz val="10"/>
        <color rgb="FF000000"/>
        <rFont val="Calibri"/>
        <family val="2"/>
        <scheme val="minor"/>
      </rPr>
      <t>(TAT) Laboratorium pada Biakan Cair</t>
    </r>
  </si>
  <si>
    <t>3. Analisis data akan dihitung otomatis dan dapat dilihat pada sheet "IKU" per triwulan dan dalam 1 tahun</t>
  </si>
  <si>
    <r>
      <t>4. File laporan data IKU yang dikirimkan dengan format nama file "</t>
    </r>
    <r>
      <rPr>
        <b/>
        <sz val="11"/>
        <color theme="1"/>
        <rFont val="Calibri"/>
        <family val="2"/>
        <scheme val="minor"/>
      </rPr>
      <t>data IKU_Nama Lab Biakan_Periode Pelaporan_Tahun Pelaporan</t>
    </r>
    <r>
      <rPr>
        <sz val="11"/>
        <color theme="1"/>
        <rFont val="Calibri"/>
        <family val="2"/>
        <charset val="1"/>
        <scheme val="minor"/>
      </rPr>
      <t xml:space="preserve">" ct. Data IKU_Lab BBLK Surabaya_TW1_2018
</t>
    </r>
  </si>
  <si>
    <t>IKU BIAKAN PADA MEDIA PADAT (LJ)</t>
  </si>
  <si>
    <t>Berisi penjelasan mengenai capaian nilai IKU masing-masing indikator yang dibandingkan dengan Target. Intepretasi diisi oleh masing-masing laboratorium biakan.</t>
  </si>
  <si>
    <t>IKU BIAKAN PADA MEDIA CAIR (MGIT)</t>
  </si>
  <si>
    <t>Nilai 
IKU</t>
  </si>
  <si>
    <t>IKU</t>
  </si>
  <si>
    <t>2. Data IKU untuk periode pemeriksaan triwulan 1 (Q1) akan dilaporkan pada bulan terakhir triwulan berikutnya ( contoh : sampel pemeriksaan biakan pada bulan Jan-Mar akan dilaporkan pada minggu pertama bulan Juni), untuk kedua jenis metode yang digunakan (LJ dan MGIT)</t>
  </si>
  <si>
    <t xml:space="preserve">Jumlah Sampel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</si>
</sst>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"/>
      <charset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24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8" fillId="2" borderId="9" xfId="0" applyFont="1" applyFill="1" applyBorder="1"/>
    <xf numFmtId="0" fontId="7" fillId="2" borderId="9" xfId="0" applyFont="1" applyFill="1" applyBorder="1"/>
    <xf numFmtId="0" fontId="10" fillId="2" borderId="0" xfId="0" applyFont="1" applyFill="1" applyAlignment="1">
      <alignment horizontal="center"/>
    </xf>
    <xf numFmtId="0" fontId="10" fillId="3" borderId="1" xfId="0" applyFont="1" applyFill="1" applyBorder="1" applyAlignment="1" applyProtection="1">
      <alignment horizontal="right"/>
      <protection locked="0"/>
    </xf>
    <xf numFmtId="0" fontId="10" fillId="2" borderId="0" xfId="0" applyFont="1" applyFill="1" applyAlignment="1">
      <alignment horizontal="left"/>
    </xf>
    <xf numFmtId="0" fontId="10" fillId="0" borderId="0" xfId="0" applyFont="1" applyAlignment="1" applyProtection="1">
      <alignment horizontal="right"/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0" fontId="10" fillId="2" borderId="16" xfId="0" applyFont="1" applyFill="1" applyBorder="1"/>
    <xf numFmtId="0" fontId="10" fillId="2" borderId="0" xfId="0" applyFont="1" applyFill="1"/>
    <xf numFmtId="0" fontId="11" fillId="5" borderId="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9" fontId="0" fillId="0" borderId="0" xfId="0" quotePrefix="1" applyNumberFormat="1" applyAlignment="1" applyProtection="1">
      <alignment horizontal="center" vertical="center"/>
      <protection locked="0"/>
    </xf>
    <xf numFmtId="9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/>
    <xf numFmtId="0" fontId="16" fillId="0" borderId="0" xfId="0" applyFont="1"/>
    <xf numFmtId="0" fontId="15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wrapText="1"/>
      <protection locked="0"/>
    </xf>
    <xf numFmtId="9" fontId="12" fillId="2" borderId="14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9" fontId="12" fillId="2" borderId="8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9" fontId="12" fillId="2" borderId="21" xfId="0" applyNumberFormat="1" applyFont="1" applyFill="1" applyBorder="1" applyAlignment="1">
      <alignment horizontal="center" vertical="center" wrapText="1"/>
    </xf>
    <xf numFmtId="9" fontId="0" fillId="2" borderId="21" xfId="0" quotePrefix="1" applyNumberFormat="1" applyFill="1" applyBorder="1" applyAlignment="1" applyProtection="1">
      <alignment horizontal="center" vertical="center"/>
      <protection locked="0"/>
    </xf>
    <xf numFmtId="9" fontId="0" fillId="2" borderId="8" xfId="0" quotePrefix="1" applyNumberForma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9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9" fontId="0" fillId="0" borderId="1" xfId="0" quotePrefix="1" applyNumberFormat="1" applyBorder="1" applyAlignment="1" applyProtection="1">
      <alignment horizontal="center" vertical="center"/>
      <protection hidden="1"/>
    </xf>
    <xf numFmtId="0" fontId="18" fillId="2" borderId="10" xfId="0" applyFont="1" applyFill="1" applyBorder="1"/>
    <xf numFmtId="0" fontId="18" fillId="2" borderId="0" xfId="0" applyFont="1" applyFill="1"/>
    <xf numFmtId="0" fontId="11" fillId="5" borderId="20" xfId="0" applyFont="1" applyFill="1" applyBorder="1"/>
    <xf numFmtId="0" fontId="18" fillId="5" borderId="21" xfId="0" applyFont="1" applyFill="1" applyBorder="1"/>
    <xf numFmtId="0" fontId="18" fillId="5" borderId="19" xfId="0" applyFont="1" applyFill="1" applyBorder="1"/>
    <xf numFmtId="0" fontId="18" fillId="5" borderId="0" xfId="0" applyFont="1" applyFill="1" applyAlignment="1">
      <alignment horizontal="center"/>
    </xf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11" fillId="6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quotePrefix="1" applyFont="1" applyFill="1" applyBorder="1" applyAlignment="1">
      <alignment horizontal="center" vertical="center" wrapText="1"/>
    </xf>
    <xf numFmtId="0" fontId="20" fillId="5" borderId="13" xfId="0" quotePrefix="1" applyFont="1" applyFill="1" applyBorder="1" applyAlignment="1">
      <alignment horizontal="center" vertical="center" wrapText="1"/>
    </xf>
    <xf numFmtId="0" fontId="20" fillId="5" borderId="1" xfId="0" quotePrefix="1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center"/>
      <protection locked="0"/>
    </xf>
    <xf numFmtId="9" fontId="0" fillId="2" borderId="0" xfId="0" quotePrefix="1" applyNumberFormat="1" applyFill="1" applyAlignment="1" applyProtection="1">
      <alignment horizontal="center" vertical="center"/>
      <protection locked="0"/>
    </xf>
    <xf numFmtId="0" fontId="0" fillId="2" borderId="0" xfId="0" quotePrefix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9" fontId="0" fillId="0" borderId="0" xfId="0" quotePrefix="1" applyNumberFormat="1" applyAlignment="1" applyProtection="1">
      <alignment horizontal="center" vertical="center"/>
      <protection hidden="1"/>
    </xf>
    <xf numFmtId="9" fontId="12" fillId="2" borderId="0" xfId="0" applyNumberFormat="1" applyFont="1" applyFill="1" applyAlignment="1" applyProtection="1">
      <alignment horizontal="center" vertical="center" wrapText="1"/>
      <protection hidden="1"/>
    </xf>
    <xf numFmtId="0" fontId="13" fillId="5" borderId="1" xfId="0" quotePrefix="1" applyFont="1" applyFill="1" applyBorder="1" applyAlignment="1">
      <alignment horizontal="center" vertical="center" wrapText="1"/>
    </xf>
    <xf numFmtId="0" fontId="11" fillId="5" borderId="13" xfId="0" quotePrefix="1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wrapText="1"/>
      <protection hidden="1"/>
    </xf>
    <xf numFmtId="0" fontId="0" fillId="0" borderId="14" xfId="0" quotePrefix="1" applyBorder="1" applyAlignment="1" applyProtection="1">
      <alignment horizontal="center" vertical="center"/>
      <protection hidden="1"/>
    </xf>
    <xf numFmtId="9" fontId="0" fillId="0" borderId="14" xfId="0" quotePrefix="1" applyNumberFormat="1" applyBorder="1" applyAlignment="1" applyProtection="1">
      <alignment horizontal="center" vertical="center"/>
      <protection hidden="1"/>
    </xf>
    <xf numFmtId="0" fontId="18" fillId="5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/>
    </xf>
    <xf numFmtId="0" fontId="10" fillId="0" borderId="1" xfId="0" applyFont="1" applyBorder="1" applyAlignment="1" applyProtection="1">
      <alignment horizontal="right"/>
      <protection hidden="1"/>
    </xf>
    <xf numFmtId="0" fontId="10" fillId="2" borderId="1" xfId="0" applyFont="1" applyFill="1" applyBorder="1" applyAlignment="1" applyProtection="1">
      <alignment horizontal="right"/>
      <protection hidden="1"/>
    </xf>
    <xf numFmtId="0" fontId="10" fillId="0" borderId="1" xfId="0" applyFont="1" applyBorder="1" applyAlignment="1" applyProtection="1">
      <alignment horizontal="right" vertical="center"/>
      <protection hidden="1"/>
    </xf>
    <xf numFmtId="0" fontId="14" fillId="2" borderId="14" xfId="0" applyFont="1" applyFill="1" applyBorder="1" applyAlignment="1" applyProtection="1">
      <alignment horizontal="center" vertical="center" wrapText="1"/>
      <protection hidden="1"/>
    </xf>
    <xf numFmtId="0" fontId="12" fillId="2" borderId="14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7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  <xf numFmtId="0" fontId="10" fillId="3" borderId="7" xfId="0" applyFont="1" applyFill="1" applyBorder="1" applyAlignment="1" applyProtection="1">
      <alignment horizontal="left"/>
      <protection locked="0"/>
    </xf>
    <xf numFmtId="0" fontId="10" fillId="3" borderId="12" xfId="0" applyFont="1" applyFill="1" applyBorder="1" applyAlignment="1" applyProtection="1">
      <alignment horizontal="left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left"/>
    </xf>
    <xf numFmtId="0" fontId="10" fillId="0" borderId="1" xfId="0" applyFont="1" applyBorder="1"/>
    <xf numFmtId="0" fontId="11" fillId="5" borderId="24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 wrapText="1"/>
    </xf>
    <xf numFmtId="0" fontId="18" fillId="5" borderId="25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8" fillId="5" borderId="25" xfId="0" applyFont="1" applyFill="1" applyBorder="1" applyAlignment="1">
      <alignment horizontal="left" vertical="center"/>
    </xf>
    <xf numFmtId="0" fontId="10" fillId="2" borderId="1" xfId="0" applyFont="1" applyFill="1" applyBorder="1"/>
    <xf numFmtId="0" fontId="13" fillId="2" borderId="14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7" xfId="0" quotePrefix="1" applyFill="1" applyBorder="1" applyAlignment="1" applyProtection="1">
      <alignment horizontal="center" vertical="center" wrapText="1"/>
      <protection locked="0"/>
    </xf>
    <xf numFmtId="0" fontId="0" fillId="3" borderId="11" xfId="0" quotePrefix="1" applyFill="1" applyBorder="1" applyAlignment="1" applyProtection="1">
      <alignment horizontal="center" vertical="center"/>
      <protection locked="0"/>
    </xf>
    <xf numFmtId="0" fontId="0" fillId="3" borderId="12" xfId="0" quotePrefix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3" borderId="7" xfId="0" quotePrefix="1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 applyProtection="1">
      <alignment horizontal="left" vertical="center"/>
      <protection hidden="1"/>
    </xf>
    <xf numFmtId="0" fontId="10" fillId="2" borderId="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5" borderId="7" xfId="0" quotePrefix="1" applyFont="1" applyFill="1" applyBorder="1" applyAlignment="1">
      <alignment horizontal="center" vertical="center" wrapText="1"/>
    </xf>
    <xf numFmtId="0" fontId="11" fillId="5" borderId="7" xfId="0" quotePrefix="1" applyFont="1" applyFill="1" applyBorder="1" applyAlignment="1">
      <alignment horizontal="center" vertical="center" wrapText="1"/>
    </xf>
    <xf numFmtId="0" fontId="0" fillId="3" borderId="11" xfId="0" quotePrefix="1" applyFill="1" applyBorder="1" applyAlignment="1" applyProtection="1">
      <alignment horizontal="center" vertical="center" wrapText="1"/>
      <protection locked="0"/>
    </xf>
    <xf numFmtId="0" fontId="0" fillId="3" borderId="12" xfId="0" quotePrefix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left" vertical="center"/>
      <protection hidden="1"/>
    </xf>
    <xf numFmtId="0" fontId="10" fillId="2" borderId="12" xfId="0" applyFont="1" applyFill="1" applyBorder="1" applyAlignment="1" applyProtection="1">
      <alignment horizontal="left" vertical="center"/>
      <protection hidden="1"/>
    </xf>
    <xf numFmtId="0" fontId="10" fillId="2" borderId="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3" borderId="20" xfId="0" applyFont="1" applyFill="1" applyBorder="1" applyAlignment="1" applyProtection="1">
      <alignment horizontal="center" vertical="center" wrapText="1"/>
      <protection locked="0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</sheetPr>
  <dimension ref="A1:W19"/>
  <sheetViews>
    <sheetView tabSelected="1" topLeftCell="B1" zoomScaleNormal="100" workbookViewId="0">
      <selection activeCell="D8" sqref="D3:D8"/>
    </sheetView>
  </sheetViews>
  <sheetFormatPr defaultRowHeight="14.4"/>
  <cols>
    <col min="1" max="1" width="1.44140625" style="2" customWidth="1"/>
    <col min="2" max="2" width="23.6640625" style="2" customWidth="1"/>
    <col min="3" max="3" width="1.5546875" style="2" customWidth="1"/>
    <col min="4" max="4" width="57.44140625" style="2" customWidth="1"/>
    <col min="5" max="23" width="9.109375" style="2"/>
  </cols>
  <sheetData>
    <row r="1" spans="2:6" ht="30.75" customHeight="1">
      <c r="B1" s="1" t="s">
        <v>12</v>
      </c>
    </row>
    <row r="2" spans="2:6" ht="10.5" customHeight="1">
      <c r="B2" s="3" t="s">
        <v>0</v>
      </c>
    </row>
    <row r="3" spans="2:6">
      <c r="B3" s="2" t="s">
        <v>6</v>
      </c>
      <c r="C3" s="2" t="s">
        <v>1</v>
      </c>
      <c r="D3" s="118"/>
    </row>
    <row r="4" spans="2:6">
      <c r="B4" s="2" t="s">
        <v>2</v>
      </c>
      <c r="C4" s="2" t="s">
        <v>1</v>
      </c>
      <c r="D4" s="118"/>
    </row>
    <row r="5" spans="2:6">
      <c r="B5" s="2" t="s">
        <v>3</v>
      </c>
      <c r="C5" s="2" t="s">
        <v>1</v>
      </c>
      <c r="D5" s="118"/>
    </row>
    <row r="6" spans="2:6" s="2" customFormat="1">
      <c r="B6" s="2" t="s">
        <v>8</v>
      </c>
      <c r="C6" s="2" t="s">
        <v>1</v>
      </c>
      <c r="D6" s="118"/>
    </row>
    <row r="7" spans="2:6" s="2" customFormat="1">
      <c r="B7" s="2" t="s">
        <v>7</v>
      </c>
      <c r="C7" s="2" t="s">
        <v>1</v>
      </c>
      <c r="D7" s="118"/>
    </row>
    <row r="8" spans="2:6" s="2" customFormat="1">
      <c r="B8" s="2" t="s">
        <v>5</v>
      </c>
      <c r="C8" s="2" t="s">
        <v>1</v>
      </c>
      <c r="D8" s="118"/>
    </row>
    <row r="9" spans="2:6" s="2" customFormat="1" ht="6" customHeight="1">
      <c r="D9" s="119"/>
    </row>
    <row r="10" spans="2:6" s="2" customFormat="1">
      <c r="B10" s="2" t="s">
        <v>4</v>
      </c>
      <c r="C10" s="2" t="s">
        <v>1</v>
      </c>
      <c r="D10" s="118"/>
    </row>
    <row r="11" spans="2:6" s="2" customFormat="1">
      <c r="B11" s="2" t="s">
        <v>151</v>
      </c>
      <c r="C11" s="2" t="s">
        <v>1</v>
      </c>
      <c r="D11" s="118"/>
    </row>
    <row r="12" spans="2:6" s="2" customFormat="1">
      <c r="B12" s="2" t="s">
        <v>9</v>
      </c>
      <c r="C12" s="2" t="s">
        <v>1</v>
      </c>
      <c r="D12" s="118"/>
    </row>
    <row r="13" spans="2:6" s="2" customFormat="1" ht="6.75" customHeight="1"/>
    <row r="14" spans="2:6" s="2" customFormat="1" ht="30" customHeight="1">
      <c r="B14" s="1" t="s">
        <v>10</v>
      </c>
    </row>
    <row r="15" spans="2:6" s="2" customFormat="1" ht="15" customHeight="1">
      <c r="B15" s="126" t="s">
        <v>11</v>
      </c>
      <c r="C15" s="126"/>
      <c r="D15" s="126"/>
      <c r="E15" s="126"/>
      <c r="F15" s="126"/>
    </row>
    <row r="16" spans="2:6" s="2" customFormat="1" ht="35.25" customHeight="1">
      <c r="B16" s="128" t="s">
        <v>181</v>
      </c>
      <c r="C16" s="128"/>
      <c r="D16" s="128"/>
    </row>
    <row r="17" spans="2:4" s="2" customFormat="1" ht="62.25" customHeight="1">
      <c r="B17" s="127" t="s">
        <v>294</v>
      </c>
      <c r="C17" s="127"/>
      <c r="D17" s="127"/>
    </row>
    <row r="18" spans="2:4" s="2" customFormat="1" ht="34.5" customHeight="1">
      <c r="B18" s="125" t="s">
        <v>287</v>
      </c>
      <c r="C18" s="125"/>
      <c r="D18" s="125"/>
    </row>
    <row r="19" spans="2:4" ht="46.5" customHeight="1">
      <c r="B19" s="127" t="s">
        <v>288</v>
      </c>
      <c r="C19" s="127"/>
      <c r="D19" s="127"/>
    </row>
  </sheetData>
  <sheetProtection password="DEC7" sheet="1" objects="1" scenarios="1"/>
  <mergeCells count="5">
    <mergeCell ref="B18:D18"/>
    <mergeCell ref="B15:F15"/>
    <mergeCell ref="B17:D17"/>
    <mergeCell ref="B16:D16"/>
    <mergeCell ref="B19:D1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R47"/>
  <sheetViews>
    <sheetView zoomScale="80" zoomScaleNormal="80" workbookViewId="0">
      <selection activeCell="V15" sqref="V15"/>
    </sheetView>
  </sheetViews>
  <sheetFormatPr defaultColWidth="9.109375" defaultRowHeight="14.4"/>
  <cols>
    <col min="1" max="1" width="1.44140625" style="91" customWidth="1"/>
    <col min="2" max="2" width="1.6640625" style="91" customWidth="1"/>
    <col min="3" max="3" width="9.109375" style="91"/>
    <col min="4" max="4" width="9.109375" style="91" customWidth="1"/>
    <col min="5" max="5" width="10" style="91" customWidth="1"/>
    <col min="6" max="6" width="9" style="91" customWidth="1"/>
    <col min="7" max="7" width="12" style="91" customWidth="1"/>
    <col min="8" max="8" width="12.33203125" style="91" customWidth="1"/>
    <col min="9" max="9" width="12.109375" style="91" customWidth="1"/>
    <col min="10" max="10" width="9.109375" style="91" customWidth="1"/>
    <col min="11" max="11" width="12.44140625" style="91" customWidth="1"/>
    <col min="12" max="12" width="9.109375" style="91" customWidth="1"/>
    <col min="13" max="13" width="9.109375" style="91"/>
    <col min="14" max="14" width="11" style="91" customWidth="1"/>
    <col min="15" max="15" width="9.109375" style="91"/>
    <col min="16" max="16" width="2" style="91" customWidth="1"/>
    <col min="17" max="19" width="9.109375" style="91" customWidth="1"/>
    <col min="20" max="16384" width="9.109375" style="91"/>
  </cols>
  <sheetData>
    <row r="1" spans="2:18" ht="15" thickBot="1"/>
    <row r="2" spans="2:18" ht="12" customHeight="1">
      <c r="B2" s="92"/>
      <c r="C2" s="93" t="s">
        <v>249</v>
      </c>
      <c r="D2" s="94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2:18">
      <c r="B3" s="97"/>
      <c r="C3" s="138" t="s">
        <v>12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98"/>
    </row>
    <row r="4" spans="2:18" ht="11.25" customHeight="1">
      <c r="B4" s="97"/>
      <c r="C4" s="193" t="s">
        <v>6</v>
      </c>
      <c r="D4" s="193"/>
      <c r="E4" s="193"/>
      <c r="F4" s="99" t="s">
        <v>1</v>
      </c>
      <c r="G4" s="211">
        <f>'Data dasar'!$D$3</f>
        <v>0</v>
      </c>
      <c r="H4" s="212"/>
      <c r="I4" s="212"/>
      <c r="J4" s="212"/>
      <c r="K4" s="213"/>
      <c r="P4" s="98"/>
    </row>
    <row r="5" spans="2:18" ht="11.25" customHeight="1">
      <c r="B5" s="97"/>
      <c r="C5" s="90" t="s">
        <v>40</v>
      </c>
      <c r="D5" s="90"/>
      <c r="E5" s="90"/>
      <c r="F5" s="99" t="s">
        <v>1</v>
      </c>
      <c r="G5" s="211">
        <f>'Data dasar'!$D$4</f>
        <v>0</v>
      </c>
      <c r="H5" s="212"/>
      <c r="I5" s="212"/>
      <c r="J5" s="212"/>
      <c r="K5" s="213"/>
      <c r="P5" s="98"/>
    </row>
    <row r="6" spans="2:18" ht="11.25" customHeight="1">
      <c r="B6" s="97"/>
      <c r="C6" s="90" t="s">
        <v>41</v>
      </c>
      <c r="D6" s="90"/>
      <c r="E6" s="90"/>
      <c r="F6" s="99" t="s">
        <v>1</v>
      </c>
      <c r="G6" s="211">
        <f>'Data dasar'!$D$5</f>
        <v>0</v>
      </c>
      <c r="H6" s="212"/>
      <c r="I6" s="212"/>
      <c r="J6" s="212"/>
      <c r="K6" s="213"/>
      <c r="P6" s="98"/>
    </row>
    <row r="7" spans="2:18" ht="11.25" customHeight="1">
      <c r="B7" s="97"/>
      <c r="C7" s="193" t="s">
        <v>43</v>
      </c>
      <c r="D7" s="193"/>
      <c r="E7" s="193"/>
      <c r="F7" s="99" t="s">
        <v>1</v>
      </c>
      <c r="G7" s="208">
        <f>'Data Dasar Lab Biakan TB'!$J$7</f>
        <v>2021</v>
      </c>
      <c r="H7" s="209"/>
      <c r="I7" s="209"/>
      <c r="J7" s="209"/>
      <c r="K7" s="210"/>
      <c r="P7" s="98"/>
    </row>
    <row r="8" spans="2:18" ht="11.25" customHeight="1">
      <c r="B8" s="97"/>
      <c r="C8" s="90"/>
      <c r="D8" s="90"/>
      <c r="E8" s="90"/>
      <c r="F8" s="99"/>
      <c r="G8" s="100"/>
      <c r="H8" s="100"/>
      <c r="I8" s="90"/>
      <c r="J8" s="102"/>
      <c r="P8" s="98"/>
    </row>
    <row r="9" spans="2:18" ht="10.5" customHeight="1">
      <c r="B9" s="97"/>
      <c r="C9" s="90"/>
      <c r="D9" s="90"/>
      <c r="E9" s="90"/>
      <c r="F9" s="99"/>
      <c r="G9" s="100"/>
      <c r="H9" s="100"/>
      <c r="I9" s="90"/>
      <c r="J9" s="102"/>
      <c r="P9" s="98"/>
    </row>
    <row r="10" spans="2:18" ht="13.5" customHeight="1">
      <c r="B10" s="97"/>
      <c r="C10" s="138" t="s">
        <v>289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98"/>
    </row>
    <row r="11" spans="2:18" ht="24.75" customHeight="1">
      <c r="B11" s="97"/>
      <c r="C11" s="186" t="s">
        <v>20</v>
      </c>
      <c r="D11" s="186" t="s">
        <v>54</v>
      </c>
      <c r="E11" s="186"/>
      <c r="F11" s="186" t="s">
        <v>55</v>
      </c>
      <c r="G11" s="186"/>
      <c r="H11" s="186" t="s">
        <v>56</v>
      </c>
      <c r="I11" s="186"/>
      <c r="J11" s="186"/>
      <c r="K11" s="186"/>
      <c r="L11" s="186"/>
      <c r="M11" s="186"/>
      <c r="N11" s="154" t="s">
        <v>79</v>
      </c>
      <c r="O11" s="154" t="s">
        <v>293</v>
      </c>
      <c r="P11" s="98"/>
    </row>
    <row r="12" spans="2:18">
      <c r="B12" s="97"/>
      <c r="C12" s="186"/>
      <c r="D12" s="186"/>
      <c r="E12" s="186"/>
      <c r="F12" s="186"/>
      <c r="G12" s="186"/>
      <c r="H12" s="154" t="s">
        <v>57</v>
      </c>
      <c r="I12" s="154"/>
      <c r="J12" s="154"/>
      <c r="K12" s="186" t="s">
        <v>58</v>
      </c>
      <c r="L12" s="186"/>
      <c r="M12" s="186"/>
      <c r="N12" s="154"/>
      <c r="O12" s="154"/>
      <c r="P12" s="98"/>
    </row>
    <row r="13" spans="2:18" ht="12.75" customHeight="1">
      <c r="B13" s="97"/>
      <c r="C13" s="78" t="s">
        <v>207</v>
      </c>
      <c r="D13" s="204" t="s">
        <v>208</v>
      </c>
      <c r="E13" s="190"/>
      <c r="F13" s="204" t="s">
        <v>209</v>
      </c>
      <c r="G13" s="190"/>
      <c r="H13" s="205" t="s">
        <v>210</v>
      </c>
      <c r="I13" s="143"/>
      <c r="J13" s="144"/>
      <c r="K13" s="204" t="s">
        <v>211</v>
      </c>
      <c r="L13" s="189"/>
      <c r="M13" s="190"/>
      <c r="N13" s="79" t="s">
        <v>212</v>
      </c>
      <c r="O13" s="68" t="s">
        <v>213</v>
      </c>
      <c r="P13" s="98"/>
      <c r="Q13" s="31"/>
      <c r="R13" s="31"/>
    </row>
    <row r="14" spans="2:18" ht="68.25" customHeight="1">
      <c r="B14" s="97"/>
      <c r="C14" s="87">
        <v>1</v>
      </c>
      <c r="D14" s="176" t="s">
        <v>59</v>
      </c>
      <c r="E14" s="176"/>
      <c r="F14" s="177" t="s">
        <v>60</v>
      </c>
      <c r="G14" s="177"/>
      <c r="H14" s="177" t="s">
        <v>61</v>
      </c>
      <c r="I14" s="177"/>
      <c r="J14" s="51">
        <f>'DATA SAMPEL LJ'!P29+'DATA SAMPEL LJ'!R29</f>
        <v>0</v>
      </c>
      <c r="K14" s="177" t="s">
        <v>62</v>
      </c>
      <c r="L14" s="177"/>
      <c r="M14" s="52">
        <f>'DATA SAMPEL LJ'!$F$29</f>
        <v>0</v>
      </c>
      <c r="N14" s="54" t="s">
        <v>80</v>
      </c>
      <c r="O14" s="53" t="e">
        <f>J14/M14</f>
        <v>#DIV/0!</v>
      </c>
      <c r="P14" s="98"/>
    </row>
    <row r="15" spans="2:18" ht="68.25" customHeight="1">
      <c r="B15" s="97"/>
      <c r="C15" s="87">
        <v>2</v>
      </c>
      <c r="D15" s="176" t="s">
        <v>266</v>
      </c>
      <c r="E15" s="176"/>
      <c r="F15" s="177" t="s">
        <v>282</v>
      </c>
      <c r="G15" s="177"/>
      <c r="H15" s="177" t="s">
        <v>252</v>
      </c>
      <c r="I15" s="177"/>
      <c r="J15" s="51">
        <f>'DATA SAMPEL LJ'!Q29+'DATA SAMPEL LJ'!S29</f>
        <v>0</v>
      </c>
      <c r="K15" s="177" t="s">
        <v>285</v>
      </c>
      <c r="L15" s="177"/>
      <c r="M15" s="52">
        <f>'DATA SAMPEL LJ'!$G$29</f>
        <v>0</v>
      </c>
      <c r="N15" s="54" t="s">
        <v>80</v>
      </c>
      <c r="O15" s="53" t="e">
        <f t="shared" ref="O15:O21" si="0">J15/M15</f>
        <v>#DIV/0!</v>
      </c>
      <c r="P15" s="98"/>
    </row>
    <row r="16" spans="2:18" ht="68.25" customHeight="1">
      <c r="B16" s="97"/>
      <c r="C16" s="87">
        <v>3</v>
      </c>
      <c r="D16" s="176" t="s">
        <v>63</v>
      </c>
      <c r="E16" s="176"/>
      <c r="F16" s="177" t="s">
        <v>64</v>
      </c>
      <c r="G16" s="177"/>
      <c r="H16" s="177" t="s">
        <v>65</v>
      </c>
      <c r="I16" s="177"/>
      <c r="J16" s="51">
        <f>'DATA SAMPEL LJ'!$P$29</f>
        <v>0</v>
      </c>
      <c r="K16" s="177" t="s">
        <v>62</v>
      </c>
      <c r="L16" s="177"/>
      <c r="M16" s="52">
        <f>'DATA SAMPEL LJ'!$F$29</f>
        <v>0</v>
      </c>
      <c r="N16" s="54" t="s">
        <v>81</v>
      </c>
      <c r="O16" s="53" t="e">
        <f t="shared" si="0"/>
        <v>#DIV/0!</v>
      </c>
      <c r="P16" s="98"/>
    </row>
    <row r="17" spans="2:18" ht="68.25" customHeight="1">
      <c r="B17" s="97"/>
      <c r="C17" s="87">
        <v>4</v>
      </c>
      <c r="D17" s="176" t="s">
        <v>254</v>
      </c>
      <c r="E17" s="176"/>
      <c r="F17" s="177" t="s">
        <v>255</v>
      </c>
      <c r="G17" s="177"/>
      <c r="H17" s="177" t="s">
        <v>256</v>
      </c>
      <c r="I17" s="177"/>
      <c r="J17" s="51">
        <f>'DATA SAMPEL LJ'!$Q$29</f>
        <v>0</v>
      </c>
      <c r="K17" s="177" t="s">
        <v>285</v>
      </c>
      <c r="L17" s="177"/>
      <c r="M17" s="52">
        <f>'DATA SAMPEL LJ'!$G$29</f>
        <v>0</v>
      </c>
      <c r="N17" s="54" t="s">
        <v>81</v>
      </c>
      <c r="O17" s="53" t="e">
        <f t="shared" si="0"/>
        <v>#DIV/0!</v>
      </c>
      <c r="P17" s="98"/>
    </row>
    <row r="18" spans="2:18" ht="78.75" customHeight="1">
      <c r="B18" s="97"/>
      <c r="C18" s="87">
        <v>5</v>
      </c>
      <c r="D18" s="176" t="s">
        <v>66</v>
      </c>
      <c r="E18" s="176"/>
      <c r="F18" s="177" t="s">
        <v>66</v>
      </c>
      <c r="G18" s="177"/>
      <c r="H18" s="177" t="s">
        <v>67</v>
      </c>
      <c r="I18" s="177"/>
      <c r="J18" s="51">
        <f>'DATA SAMPEL LJ'!$L$29</f>
        <v>0</v>
      </c>
      <c r="K18" s="177" t="s">
        <v>68</v>
      </c>
      <c r="L18" s="177"/>
      <c r="M18" s="52">
        <f>'DATA SAMPEL LJ'!$J$29</f>
        <v>0</v>
      </c>
      <c r="N18" s="54" t="s">
        <v>82</v>
      </c>
      <c r="O18" s="53" t="e">
        <f t="shared" si="0"/>
        <v>#DIV/0!</v>
      </c>
      <c r="P18" s="98"/>
    </row>
    <row r="19" spans="2:18" ht="79.5" customHeight="1">
      <c r="B19" s="97"/>
      <c r="C19" s="87">
        <v>6</v>
      </c>
      <c r="D19" s="176" t="s">
        <v>69</v>
      </c>
      <c r="E19" s="176"/>
      <c r="F19" s="177" t="s">
        <v>69</v>
      </c>
      <c r="G19" s="177"/>
      <c r="H19" s="177" t="s">
        <v>70</v>
      </c>
      <c r="I19" s="177"/>
      <c r="J19" s="51">
        <f>'DATA SAMPEL LJ'!$N$29</f>
        <v>0</v>
      </c>
      <c r="K19" s="177" t="s">
        <v>71</v>
      </c>
      <c r="L19" s="177"/>
      <c r="M19" s="52">
        <f>'DATA SAMPEL LJ'!$K$29</f>
        <v>0</v>
      </c>
      <c r="N19" s="54" t="s">
        <v>83</v>
      </c>
      <c r="O19" s="53" t="e">
        <f t="shared" si="0"/>
        <v>#DIV/0!</v>
      </c>
      <c r="P19" s="98"/>
    </row>
    <row r="20" spans="2:18" ht="78.75" customHeight="1">
      <c r="B20" s="97"/>
      <c r="C20" s="87">
        <v>7</v>
      </c>
      <c r="D20" s="176" t="s">
        <v>72</v>
      </c>
      <c r="E20" s="176"/>
      <c r="F20" s="177" t="s">
        <v>73</v>
      </c>
      <c r="G20" s="177"/>
      <c r="H20" s="177" t="s">
        <v>74</v>
      </c>
      <c r="I20" s="177"/>
      <c r="J20" s="51">
        <f>'DATA SAMPEL LJ'!$I$29</f>
        <v>0</v>
      </c>
      <c r="K20" s="177" t="s">
        <v>75</v>
      </c>
      <c r="L20" s="177"/>
      <c r="M20" s="52">
        <f>'DATA SAMPEL LJ'!$H$29</f>
        <v>0</v>
      </c>
      <c r="N20" s="54" t="s">
        <v>84</v>
      </c>
      <c r="O20" s="53" t="e">
        <f t="shared" si="0"/>
        <v>#DIV/0!</v>
      </c>
      <c r="P20" s="98"/>
    </row>
    <row r="21" spans="2:18" ht="51" customHeight="1">
      <c r="B21" s="97"/>
      <c r="C21" s="87">
        <v>8</v>
      </c>
      <c r="D21" s="176" t="s">
        <v>76</v>
      </c>
      <c r="E21" s="176"/>
      <c r="F21" s="177" t="s">
        <v>257</v>
      </c>
      <c r="G21" s="177"/>
      <c r="H21" s="177" t="s">
        <v>265</v>
      </c>
      <c r="I21" s="177"/>
      <c r="J21" s="51">
        <f>'DATA SAMPEL LJ'!$T$29</f>
        <v>0</v>
      </c>
      <c r="K21" s="177" t="s">
        <v>77</v>
      </c>
      <c r="L21" s="177"/>
      <c r="M21" s="52">
        <f>'DATA SAMPEL LJ'!F29+'DATA SAMPEL LJ'!G29</f>
        <v>0</v>
      </c>
      <c r="N21" s="55">
        <v>0.9</v>
      </c>
      <c r="O21" s="53" t="e">
        <f t="shared" si="0"/>
        <v>#DIV/0!</v>
      </c>
      <c r="P21" s="98"/>
    </row>
    <row r="22" spans="2:18" ht="10.5" customHeight="1">
      <c r="B22" s="97"/>
      <c r="C22" s="85"/>
      <c r="D22" s="103"/>
      <c r="E22" s="103"/>
      <c r="F22" s="104"/>
      <c r="G22" s="104"/>
      <c r="H22" s="104"/>
      <c r="I22" s="104"/>
      <c r="J22" s="74"/>
      <c r="K22" s="104"/>
      <c r="L22" s="104"/>
      <c r="M22" s="75"/>
      <c r="N22" s="76"/>
      <c r="O22" s="77"/>
      <c r="P22" s="98"/>
    </row>
    <row r="23" spans="2:18" ht="15.75" customHeight="1">
      <c r="B23" s="97"/>
      <c r="C23" s="214" t="s">
        <v>230</v>
      </c>
      <c r="D23" s="214"/>
      <c r="E23" s="214"/>
      <c r="F23" s="104"/>
      <c r="G23" s="104"/>
      <c r="H23" s="104"/>
      <c r="I23" s="104"/>
      <c r="J23" s="84"/>
      <c r="K23" s="104"/>
      <c r="L23" s="104"/>
      <c r="M23" s="26"/>
      <c r="N23" s="72"/>
      <c r="O23" s="25"/>
      <c r="P23" s="98"/>
    </row>
    <row r="24" spans="2:18" ht="21.75" customHeight="1">
      <c r="B24" s="97"/>
      <c r="C24" s="215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7"/>
      <c r="P24" s="98"/>
    </row>
    <row r="25" spans="2:18" ht="22.5" customHeight="1">
      <c r="B25" s="97"/>
      <c r="C25" s="218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20"/>
      <c r="P25" s="98"/>
    </row>
    <row r="26" spans="2:18" ht="22.5" customHeight="1">
      <c r="B26" s="97"/>
      <c r="C26" s="218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20"/>
      <c r="P26" s="98"/>
    </row>
    <row r="27" spans="2:18" ht="22.5" customHeight="1">
      <c r="B27" s="97"/>
      <c r="C27" s="221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3"/>
      <c r="P27" s="98"/>
    </row>
    <row r="28" spans="2:18" ht="15.75" customHeight="1">
      <c r="B28" s="97"/>
      <c r="C28" s="85"/>
      <c r="D28" s="191"/>
      <c r="E28" s="191"/>
      <c r="F28" s="192"/>
      <c r="G28" s="192"/>
      <c r="H28" s="192"/>
      <c r="I28" s="192"/>
      <c r="J28" s="105"/>
      <c r="K28" s="192"/>
      <c r="L28" s="192"/>
      <c r="M28" s="106"/>
      <c r="N28" s="106"/>
      <c r="O28" s="106"/>
      <c r="P28" s="98"/>
    </row>
    <row r="29" spans="2:18" ht="18" customHeight="1">
      <c r="B29" s="97"/>
      <c r="C29" s="138" t="s">
        <v>291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98"/>
    </row>
    <row r="30" spans="2:18" ht="18" customHeight="1">
      <c r="B30" s="97"/>
      <c r="C30" s="186" t="s">
        <v>20</v>
      </c>
      <c r="D30" s="186" t="s">
        <v>54</v>
      </c>
      <c r="E30" s="186"/>
      <c r="F30" s="186" t="s">
        <v>55</v>
      </c>
      <c r="G30" s="186"/>
      <c r="H30" s="186" t="s">
        <v>56</v>
      </c>
      <c r="I30" s="186"/>
      <c r="J30" s="186"/>
      <c r="K30" s="186"/>
      <c r="L30" s="186"/>
      <c r="M30" s="186"/>
      <c r="N30" s="154" t="s">
        <v>79</v>
      </c>
      <c r="O30" s="154" t="s">
        <v>293</v>
      </c>
      <c r="P30" s="98"/>
    </row>
    <row r="31" spans="2:18" ht="18" customHeight="1">
      <c r="B31" s="97"/>
      <c r="C31" s="186"/>
      <c r="D31" s="186"/>
      <c r="E31" s="186"/>
      <c r="F31" s="186"/>
      <c r="G31" s="186"/>
      <c r="H31" s="154" t="s">
        <v>57</v>
      </c>
      <c r="I31" s="154"/>
      <c r="J31" s="154"/>
      <c r="K31" s="186" t="s">
        <v>58</v>
      </c>
      <c r="L31" s="186"/>
      <c r="M31" s="186"/>
      <c r="N31" s="154"/>
      <c r="O31" s="154"/>
      <c r="P31" s="98"/>
    </row>
    <row r="32" spans="2:18" ht="12.75" customHeight="1">
      <c r="B32" s="97"/>
      <c r="C32" s="78" t="s">
        <v>207</v>
      </c>
      <c r="D32" s="204" t="s">
        <v>208</v>
      </c>
      <c r="E32" s="190"/>
      <c r="F32" s="204" t="s">
        <v>209</v>
      </c>
      <c r="G32" s="190"/>
      <c r="H32" s="205" t="s">
        <v>210</v>
      </c>
      <c r="I32" s="143"/>
      <c r="J32" s="144"/>
      <c r="K32" s="204" t="s">
        <v>211</v>
      </c>
      <c r="L32" s="189"/>
      <c r="M32" s="190"/>
      <c r="N32" s="79" t="s">
        <v>212</v>
      </c>
      <c r="O32" s="68" t="s">
        <v>213</v>
      </c>
      <c r="P32" s="98"/>
      <c r="Q32" s="31"/>
      <c r="R32" s="31"/>
    </row>
    <row r="33" spans="2:16" ht="68.25" customHeight="1">
      <c r="B33" s="97"/>
      <c r="C33" s="87">
        <v>1</v>
      </c>
      <c r="D33" s="176" t="s">
        <v>85</v>
      </c>
      <c r="E33" s="176"/>
      <c r="F33" s="177" t="s">
        <v>87</v>
      </c>
      <c r="G33" s="177"/>
      <c r="H33" s="177" t="s">
        <v>61</v>
      </c>
      <c r="I33" s="177"/>
      <c r="J33" s="51">
        <f>'DATA SAMPEL MGIT'!P29+'DATA SAMPEL MGIT'!R29</f>
        <v>0</v>
      </c>
      <c r="K33" s="177" t="s">
        <v>62</v>
      </c>
      <c r="L33" s="177"/>
      <c r="M33" s="52">
        <f>'DATA SAMPEL MGIT'!$F$29</f>
        <v>0</v>
      </c>
      <c r="N33" s="54" t="s">
        <v>80</v>
      </c>
      <c r="O33" s="53" t="e">
        <f>J33/M33</f>
        <v>#DIV/0!</v>
      </c>
      <c r="P33" s="98"/>
    </row>
    <row r="34" spans="2:16" ht="68.25" customHeight="1">
      <c r="B34" s="97"/>
      <c r="C34" s="87">
        <v>2</v>
      </c>
      <c r="D34" s="176" t="s">
        <v>272</v>
      </c>
      <c r="E34" s="176"/>
      <c r="F34" s="177" t="s">
        <v>259</v>
      </c>
      <c r="G34" s="177"/>
      <c r="H34" s="177" t="s">
        <v>284</v>
      </c>
      <c r="I34" s="177"/>
      <c r="J34" s="51">
        <f>'DATA SAMPEL MGIT'!Q29+'DATA SAMPEL MGIT'!S29</f>
        <v>0</v>
      </c>
      <c r="K34" s="177" t="s">
        <v>285</v>
      </c>
      <c r="L34" s="177"/>
      <c r="M34" s="52">
        <f>'DATA SAMPEL MGIT'!$G$29</f>
        <v>0</v>
      </c>
      <c r="N34" s="54" t="s">
        <v>80</v>
      </c>
      <c r="O34" s="53" t="e">
        <f t="shared" ref="O34:O40" si="1">J34/M34</f>
        <v>#DIV/0!</v>
      </c>
      <c r="P34" s="98"/>
    </row>
    <row r="35" spans="2:16" ht="68.25" customHeight="1">
      <c r="B35" s="97"/>
      <c r="C35" s="87">
        <v>3</v>
      </c>
      <c r="D35" s="176" t="s">
        <v>86</v>
      </c>
      <c r="E35" s="176"/>
      <c r="F35" s="177" t="s">
        <v>88</v>
      </c>
      <c r="G35" s="177"/>
      <c r="H35" s="177" t="s">
        <v>65</v>
      </c>
      <c r="I35" s="177"/>
      <c r="J35" s="51">
        <f>'DATA SAMPEL MGIT'!$P$29</f>
        <v>0</v>
      </c>
      <c r="K35" s="177" t="s">
        <v>62</v>
      </c>
      <c r="L35" s="177"/>
      <c r="M35" s="52">
        <f>'DATA SAMPEL MGIT'!$F$29</f>
        <v>0</v>
      </c>
      <c r="N35" s="54" t="s">
        <v>81</v>
      </c>
      <c r="O35" s="53" t="e">
        <f t="shared" si="1"/>
        <v>#DIV/0!</v>
      </c>
      <c r="P35" s="98"/>
    </row>
    <row r="36" spans="2:16" ht="68.25" customHeight="1">
      <c r="B36" s="97"/>
      <c r="C36" s="87">
        <v>4</v>
      </c>
      <c r="D36" s="176" t="s">
        <v>280</v>
      </c>
      <c r="E36" s="176"/>
      <c r="F36" s="177" t="s">
        <v>281</v>
      </c>
      <c r="G36" s="177"/>
      <c r="H36" s="177" t="s">
        <v>256</v>
      </c>
      <c r="I36" s="177"/>
      <c r="J36" s="51">
        <f>'DATA SAMPEL MGIT'!$Q$29</f>
        <v>0</v>
      </c>
      <c r="K36" s="177" t="s">
        <v>285</v>
      </c>
      <c r="L36" s="177"/>
      <c r="M36" s="52">
        <f>'DATA SAMPEL MGIT'!$G$29</f>
        <v>0</v>
      </c>
      <c r="N36" s="54" t="s">
        <v>81</v>
      </c>
      <c r="O36" s="53" t="e">
        <f t="shared" si="1"/>
        <v>#DIV/0!</v>
      </c>
      <c r="P36" s="98"/>
    </row>
    <row r="37" spans="2:16" ht="68.25" customHeight="1">
      <c r="B37" s="97"/>
      <c r="C37" s="87">
        <v>5</v>
      </c>
      <c r="D37" s="176" t="s">
        <v>94</v>
      </c>
      <c r="E37" s="176"/>
      <c r="F37" s="177" t="s">
        <v>94</v>
      </c>
      <c r="G37" s="177"/>
      <c r="H37" s="177" t="s">
        <v>96</v>
      </c>
      <c r="I37" s="177"/>
      <c r="J37" s="51">
        <f>'DATA SAMPEL MGIT'!$L$29</f>
        <v>0</v>
      </c>
      <c r="K37" s="177" t="s">
        <v>103</v>
      </c>
      <c r="L37" s="177"/>
      <c r="M37" s="52">
        <f>'DATA SAMPEL MGIT'!$J$29</f>
        <v>0</v>
      </c>
      <c r="N37" s="54" t="s">
        <v>104</v>
      </c>
      <c r="O37" s="53" t="e">
        <f t="shared" si="1"/>
        <v>#DIV/0!</v>
      </c>
      <c r="P37" s="98"/>
    </row>
    <row r="38" spans="2:16" ht="68.25" customHeight="1">
      <c r="B38" s="97"/>
      <c r="C38" s="87">
        <v>6</v>
      </c>
      <c r="D38" s="176" t="s">
        <v>93</v>
      </c>
      <c r="E38" s="176"/>
      <c r="F38" s="177" t="s">
        <v>93</v>
      </c>
      <c r="G38" s="177"/>
      <c r="H38" s="177" t="s">
        <v>97</v>
      </c>
      <c r="I38" s="177"/>
      <c r="J38" s="51">
        <f>'DATA SAMPEL MGIT'!$N$29</f>
        <v>0</v>
      </c>
      <c r="K38" s="177" t="s">
        <v>102</v>
      </c>
      <c r="L38" s="177"/>
      <c r="M38" s="52">
        <f>'DATA SAMPEL MGIT'!$K$29</f>
        <v>0</v>
      </c>
      <c r="N38" s="54" t="s">
        <v>83</v>
      </c>
      <c r="O38" s="53" t="e">
        <f t="shared" si="1"/>
        <v>#DIV/0!</v>
      </c>
      <c r="P38" s="98"/>
    </row>
    <row r="39" spans="2:16" ht="78.75" customHeight="1">
      <c r="B39" s="97"/>
      <c r="C39" s="87">
        <v>7</v>
      </c>
      <c r="D39" s="176" t="s">
        <v>89</v>
      </c>
      <c r="E39" s="176"/>
      <c r="F39" s="177" t="s">
        <v>92</v>
      </c>
      <c r="G39" s="177"/>
      <c r="H39" s="177" t="s">
        <v>98</v>
      </c>
      <c r="I39" s="177"/>
      <c r="J39" s="51">
        <f>'DATA SAMPEL MGIT'!$I$29</f>
        <v>0</v>
      </c>
      <c r="K39" s="177" t="s">
        <v>101</v>
      </c>
      <c r="L39" s="177"/>
      <c r="M39" s="52">
        <f>'DATA SAMPEL MGIT'!$H$29</f>
        <v>0</v>
      </c>
      <c r="N39" s="54" t="s">
        <v>105</v>
      </c>
      <c r="O39" s="53" t="e">
        <f t="shared" si="1"/>
        <v>#DIV/0!</v>
      </c>
      <c r="P39" s="98"/>
    </row>
    <row r="40" spans="2:16" ht="44.25" customHeight="1">
      <c r="B40" s="97"/>
      <c r="C40" s="87">
        <v>8</v>
      </c>
      <c r="D40" s="176" t="s">
        <v>90</v>
      </c>
      <c r="E40" s="176"/>
      <c r="F40" s="177" t="s">
        <v>286</v>
      </c>
      <c r="G40" s="177"/>
      <c r="H40" s="177" t="s">
        <v>264</v>
      </c>
      <c r="I40" s="177"/>
      <c r="J40" s="51">
        <f>'DATA SAMPEL MGIT'!$T$29</f>
        <v>0</v>
      </c>
      <c r="K40" s="177" t="s">
        <v>100</v>
      </c>
      <c r="L40" s="177"/>
      <c r="M40" s="52">
        <f>'DATA SAMPEL MGIT'!F29+'DATA SAMPEL MGIT'!G29</f>
        <v>0</v>
      </c>
      <c r="N40" s="55">
        <v>0.9</v>
      </c>
      <c r="O40" s="53" t="e">
        <f t="shared" si="1"/>
        <v>#DIV/0!</v>
      </c>
      <c r="P40" s="98"/>
    </row>
    <row r="41" spans="2:16" ht="11.25" customHeight="1">
      <c r="B41" s="97"/>
      <c r="C41" s="85"/>
      <c r="D41" s="103"/>
      <c r="E41" s="103"/>
      <c r="F41" s="104"/>
      <c r="G41" s="104"/>
      <c r="H41" s="104"/>
      <c r="I41" s="104"/>
      <c r="J41" s="84"/>
      <c r="K41" s="104"/>
      <c r="L41" s="104"/>
      <c r="M41" s="26"/>
      <c r="N41" s="72"/>
      <c r="O41" s="25"/>
      <c r="P41" s="98"/>
    </row>
    <row r="42" spans="2:16" ht="15.75" customHeight="1">
      <c r="B42" s="97"/>
      <c r="C42" s="214" t="s">
        <v>230</v>
      </c>
      <c r="D42" s="214"/>
      <c r="E42" s="214"/>
      <c r="F42" s="104"/>
      <c r="G42" s="104"/>
      <c r="H42" s="104"/>
      <c r="I42" s="104"/>
      <c r="J42" s="84"/>
      <c r="K42" s="104"/>
      <c r="L42" s="104"/>
      <c r="M42" s="26"/>
      <c r="N42" s="72"/>
      <c r="O42" s="25"/>
      <c r="P42" s="98"/>
    </row>
    <row r="43" spans="2:16" ht="22.5" customHeight="1">
      <c r="B43" s="97"/>
      <c r="C43" s="215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7"/>
      <c r="P43" s="98"/>
    </row>
    <row r="44" spans="2:16" ht="22.5" customHeight="1">
      <c r="B44" s="97"/>
      <c r="C44" s="218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20"/>
      <c r="P44" s="98"/>
    </row>
    <row r="45" spans="2:16" ht="22.5" customHeight="1">
      <c r="B45" s="97"/>
      <c r="C45" s="218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20"/>
      <c r="P45" s="98"/>
    </row>
    <row r="46" spans="2:16" ht="22.5" customHeight="1">
      <c r="B46" s="97"/>
      <c r="C46" s="221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3"/>
      <c r="P46" s="98"/>
    </row>
    <row r="47" spans="2:16" ht="15" thickBot="1">
      <c r="B47" s="112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6"/>
    </row>
  </sheetData>
  <mergeCells count="105">
    <mergeCell ref="C42:E42"/>
    <mergeCell ref="C43:O46"/>
    <mergeCell ref="C23:E23"/>
    <mergeCell ref="C24:O27"/>
    <mergeCell ref="D32:E32"/>
    <mergeCell ref="F32:G32"/>
    <mergeCell ref="H32:J32"/>
    <mergeCell ref="K32:M32"/>
    <mergeCell ref="D40:E40"/>
    <mergeCell ref="F40:G40"/>
    <mergeCell ref="H40:I40"/>
    <mergeCell ref="K40:L40"/>
    <mergeCell ref="K35:L35"/>
    <mergeCell ref="O30:O31"/>
    <mergeCell ref="H31:J31"/>
    <mergeCell ref="K31:M31"/>
    <mergeCell ref="D33:E33"/>
    <mergeCell ref="F33:G33"/>
    <mergeCell ref="H33:I33"/>
    <mergeCell ref="K33:L33"/>
    <mergeCell ref="D34:E34"/>
    <mergeCell ref="F34:G34"/>
    <mergeCell ref="H34:I34"/>
    <mergeCell ref="K34:L34"/>
    <mergeCell ref="D35:E35"/>
    <mergeCell ref="F35:G35"/>
    <mergeCell ref="H35:I35"/>
    <mergeCell ref="D13:E13"/>
    <mergeCell ref="F13:G13"/>
    <mergeCell ref="H13:J13"/>
    <mergeCell ref="K13:M13"/>
    <mergeCell ref="D38:E38"/>
    <mergeCell ref="F38:G38"/>
    <mergeCell ref="H38:I38"/>
    <mergeCell ref="K38:L38"/>
    <mergeCell ref="D28:E28"/>
    <mergeCell ref="F28:G28"/>
    <mergeCell ref="H28:I28"/>
    <mergeCell ref="K28:L28"/>
    <mergeCell ref="C29:O29"/>
    <mergeCell ref="C30:C31"/>
    <mergeCell ref="D30:E31"/>
    <mergeCell ref="F30:G31"/>
    <mergeCell ref="H30:M30"/>
    <mergeCell ref="N30:N31"/>
    <mergeCell ref="D20:E20"/>
    <mergeCell ref="F20:G20"/>
    <mergeCell ref="H20:I20"/>
    <mergeCell ref="D39:E39"/>
    <mergeCell ref="F39:G39"/>
    <mergeCell ref="H39:I39"/>
    <mergeCell ref="K39:L39"/>
    <mergeCell ref="D36:E36"/>
    <mergeCell ref="F36:G36"/>
    <mergeCell ref="H36:I36"/>
    <mergeCell ref="K36:L36"/>
    <mergeCell ref="D37:E37"/>
    <mergeCell ref="F37:G37"/>
    <mergeCell ref="H37:I37"/>
    <mergeCell ref="K37:L37"/>
    <mergeCell ref="K20:L20"/>
    <mergeCell ref="D21:E21"/>
    <mergeCell ref="F21:G21"/>
    <mergeCell ref="H21:I21"/>
    <mergeCell ref="K21:L21"/>
    <mergeCell ref="D18:E18"/>
    <mergeCell ref="F18:G18"/>
    <mergeCell ref="H18:I18"/>
    <mergeCell ref="K18:L18"/>
    <mergeCell ref="D19:E19"/>
    <mergeCell ref="F19:G19"/>
    <mergeCell ref="H19:I19"/>
    <mergeCell ref="K19:L19"/>
    <mergeCell ref="D16:E16"/>
    <mergeCell ref="F16:G16"/>
    <mergeCell ref="H16:I16"/>
    <mergeCell ref="K16:L16"/>
    <mergeCell ref="D17:E17"/>
    <mergeCell ref="F17:G17"/>
    <mergeCell ref="H17:I17"/>
    <mergeCell ref="K17:L17"/>
    <mergeCell ref="D14:E14"/>
    <mergeCell ref="F14:G14"/>
    <mergeCell ref="H14:I14"/>
    <mergeCell ref="K14:L14"/>
    <mergeCell ref="D15:E15"/>
    <mergeCell ref="F15:G15"/>
    <mergeCell ref="H15:I15"/>
    <mergeCell ref="K15:L15"/>
    <mergeCell ref="C7:E7"/>
    <mergeCell ref="C3:O3"/>
    <mergeCell ref="C4:E4"/>
    <mergeCell ref="C10:O10"/>
    <mergeCell ref="C11:C12"/>
    <mergeCell ref="D11:E12"/>
    <mergeCell ref="F11:G12"/>
    <mergeCell ref="H11:M11"/>
    <mergeCell ref="N11:N12"/>
    <mergeCell ref="O11:O12"/>
    <mergeCell ref="H12:J12"/>
    <mergeCell ref="K12:M12"/>
    <mergeCell ref="G4:K4"/>
    <mergeCell ref="G5:K5"/>
    <mergeCell ref="G6:K6"/>
    <mergeCell ref="G7:K7"/>
  </mergeCells>
  <pageMargins left="0.7" right="0.7" top="0.75" bottom="0.75" header="0.3" footer="0.3"/>
  <pageSetup paperSize="9" orientation="portrait" r:id="rId1"/>
  <ignoredErrors>
    <ignoredError sqref="G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I1" sqref="I1:I13"/>
    </sheetView>
  </sheetViews>
  <sheetFormatPr defaultRowHeight="14.4"/>
  <cols>
    <col min="1" max="1" width="20.109375" customWidth="1"/>
    <col min="3" max="3" width="11.33203125" customWidth="1"/>
    <col min="4" max="4" width="13.5546875" customWidth="1"/>
    <col min="5" max="5" width="19.5546875" customWidth="1"/>
    <col min="8" max="8" width="10.5546875" customWidth="1"/>
  </cols>
  <sheetData>
    <row r="1" spans="1:9">
      <c r="A1" t="s">
        <v>154</v>
      </c>
      <c r="B1" s="35" t="s">
        <v>157</v>
      </c>
      <c r="C1" t="s">
        <v>158</v>
      </c>
      <c r="D1" t="s">
        <v>160</v>
      </c>
      <c r="E1" t="s">
        <v>149</v>
      </c>
      <c r="F1" t="s">
        <v>158</v>
      </c>
      <c r="G1" t="s">
        <v>163</v>
      </c>
      <c r="H1" t="s">
        <v>171</v>
      </c>
      <c r="I1">
        <v>2018</v>
      </c>
    </row>
    <row r="2" spans="1:9">
      <c r="A2" t="s">
        <v>155</v>
      </c>
      <c r="B2" t="s">
        <v>156</v>
      </c>
      <c r="C2" t="s">
        <v>159</v>
      </c>
      <c r="D2" t="s">
        <v>161</v>
      </c>
      <c r="E2" t="s">
        <v>150</v>
      </c>
      <c r="F2" t="s">
        <v>162</v>
      </c>
      <c r="G2" t="s">
        <v>164</v>
      </c>
      <c r="H2" t="s">
        <v>172</v>
      </c>
      <c r="I2">
        <v>2019</v>
      </c>
    </row>
    <row r="3" spans="1:9">
      <c r="A3" t="s">
        <v>153</v>
      </c>
      <c r="E3" t="s">
        <v>203</v>
      </c>
      <c r="H3" t="s">
        <v>173</v>
      </c>
      <c r="I3">
        <v>2020</v>
      </c>
    </row>
    <row r="4" spans="1:9">
      <c r="A4" t="s">
        <v>167</v>
      </c>
      <c r="H4" t="s">
        <v>174</v>
      </c>
      <c r="I4">
        <v>2021</v>
      </c>
    </row>
    <row r="5" spans="1:9">
      <c r="A5" t="s">
        <v>168</v>
      </c>
      <c r="I5">
        <v>2022</v>
      </c>
    </row>
    <row r="6" spans="1:9">
      <c r="A6" t="s">
        <v>169</v>
      </c>
      <c r="I6">
        <v>2023</v>
      </c>
    </row>
    <row r="7" spans="1:9">
      <c r="A7" t="s">
        <v>170</v>
      </c>
      <c r="I7">
        <v>2024</v>
      </c>
    </row>
    <row r="8" spans="1:9">
      <c r="I8">
        <v>2025</v>
      </c>
    </row>
    <row r="9" spans="1:9">
      <c r="I9">
        <v>2026</v>
      </c>
    </row>
    <row r="10" spans="1:9">
      <c r="I10">
        <v>2027</v>
      </c>
    </row>
    <row r="11" spans="1:9">
      <c r="I11">
        <v>2028</v>
      </c>
    </row>
    <row r="12" spans="1:9">
      <c r="I12">
        <v>2029</v>
      </c>
    </row>
    <row r="13" spans="1:9">
      <c r="I13">
        <v>2030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Z53"/>
  <sheetViews>
    <sheetView zoomScale="87" zoomScaleNormal="87" workbookViewId="0">
      <selection activeCell="J7" sqref="J7"/>
    </sheetView>
  </sheetViews>
  <sheetFormatPr defaultColWidth="9.109375" defaultRowHeight="14.4"/>
  <cols>
    <col min="1" max="1" width="1.44140625" style="2" customWidth="1"/>
    <col min="2" max="2" width="1.6640625" style="2" customWidth="1"/>
    <col min="3" max="3" width="13.33203125" style="2" customWidth="1"/>
    <col min="4" max="4" width="13.88671875" style="2" customWidth="1"/>
    <col min="5" max="5" width="8.6640625" style="2" customWidth="1"/>
    <col min="6" max="6" width="9.88671875" style="2" customWidth="1"/>
    <col min="7" max="7" width="9.33203125" style="2" customWidth="1"/>
    <col min="8" max="8" width="12.6640625" style="2" customWidth="1"/>
    <col min="9" max="9" width="9.109375" style="2" customWidth="1"/>
    <col min="10" max="10" width="12.109375" style="2" customWidth="1"/>
    <col min="11" max="11" width="13.44140625" style="2" customWidth="1"/>
    <col min="12" max="12" width="10" style="2" customWidth="1"/>
    <col min="13" max="13" width="9.5546875" style="2" customWidth="1"/>
    <col min="14" max="14" width="8.44140625" style="2" customWidth="1"/>
    <col min="15" max="16" width="10.88671875" style="2" customWidth="1"/>
    <col min="17" max="25" width="5.109375" style="2" customWidth="1"/>
    <col min="26" max="26" width="2" style="2" customWidth="1"/>
    <col min="27" max="29" width="9.109375" style="2" customWidth="1"/>
    <col min="30" max="16384" width="9.109375" style="2"/>
  </cols>
  <sheetData>
    <row r="1" spans="2:26" ht="15" thickBot="1"/>
    <row r="2" spans="2:26" ht="12" customHeight="1">
      <c r="B2" s="10"/>
      <c r="C2" s="4" t="s">
        <v>235</v>
      </c>
      <c r="D2" s="5"/>
      <c r="E2" s="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2"/>
    </row>
    <row r="3" spans="2:26">
      <c r="B3" s="13"/>
      <c r="C3" s="138" t="s">
        <v>78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4"/>
    </row>
    <row r="4" spans="2:26" ht="11.25" customHeight="1">
      <c r="B4" s="13"/>
      <c r="C4" s="145" t="s">
        <v>6</v>
      </c>
      <c r="D4" s="145"/>
      <c r="E4" s="145"/>
      <c r="F4" s="6" t="s">
        <v>1</v>
      </c>
      <c r="G4" s="146">
        <f>'Data dasar'!$D$3</f>
        <v>0</v>
      </c>
      <c r="H4" s="147"/>
      <c r="I4" s="147"/>
      <c r="J4" s="148"/>
      <c r="K4" s="8"/>
      <c r="L4" s="8"/>
      <c r="Z4" s="14"/>
    </row>
    <row r="5" spans="2:26" ht="11.25" customHeight="1">
      <c r="B5" s="13"/>
      <c r="C5" s="19" t="s">
        <v>40</v>
      </c>
      <c r="D5" s="19"/>
      <c r="E5" s="19"/>
      <c r="F5" s="6" t="s">
        <v>1</v>
      </c>
      <c r="G5" s="146">
        <f>'Data dasar'!$D$4</f>
        <v>0</v>
      </c>
      <c r="H5" s="147"/>
      <c r="I5" s="147"/>
      <c r="J5" s="148"/>
      <c r="K5" s="8"/>
      <c r="L5" s="8"/>
      <c r="Z5" s="14"/>
    </row>
    <row r="6" spans="2:26" ht="11.25" customHeight="1">
      <c r="B6" s="13"/>
      <c r="C6" s="19" t="s">
        <v>41</v>
      </c>
      <c r="D6" s="19"/>
      <c r="E6" s="19"/>
      <c r="F6" s="6" t="s">
        <v>1</v>
      </c>
      <c r="G6" s="149">
        <f>'Data dasar'!$D$5</f>
        <v>0</v>
      </c>
      <c r="H6" s="150"/>
      <c r="I6" s="150"/>
      <c r="J6" s="151"/>
      <c r="K6" s="8"/>
      <c r="L6" s="8"/>
      <c r="Z6" s="14"/>
    </row>
    <row r="7" spans="2:26" ht="11.25" customHeight="1">
      <c r="B7" s="13"/>
      <c r="C7" s="145" t="s">
        <v>43</v>
      </c>
      <c r="D7" s="145"/>
      <c r="E7" s="145"/>
      <c r="F7" s="6" t="s">
        <v>1</v>
      </c>
      <c r="G7" s="152" t="s">
        <v>171</v>
      </c>
      <c r="H7" s="153"/>
      <c r="I7" s="18" t="s">
        <v>42</v>
      </c>
      <c r="J7" s="7">
        <v>2021</v>
      </c>
      <c r="K7" s="28"/>
      <c r="L7" s="28"/>
      <c r="Z7" s="14"/>
    </row>
    <row r="8" spans="2:26" ht="11.25" customHeight="1">
      <c r="B8" s="13"/>
      <c r="C8" s="19"/>
      <c r="D8" s="19"/>
      <c r="E8" s="19"/>
      <c r="F8" s="6"/>
      <c r="G8" s="8"/>
      <c r="H8" s="8"/>
      <c r="I8" s="19"/>
      <c r="J8" s="28"/>
      <c r="K8" s="28"/>
      <c r="L8" s="28"/>
      <c r="Z8" s="14"/>
    </row>
    <row r="9" spans="2:26">
      <c r="B9" s="13"/>
      <c r="C9" s="138" t="s">
        <v>51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4"/>
    </row>
    <row r="10" spans="2:26" ht="15.75" customHeight="1">
      <c r="B10" s="13"/>
      <c r="C10" s="139" t="s">
        <v>52</v>
      </c>
      <c r="D10" s="139" t="s">
        <v>25</v>
      </c>
      <c r="E10" s="142" t="s">
        <v>26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4"/>
      <c r="P10" s="139" t="s">
        <v>148</v>
      </c>
      <c r="Q10" s="154" t="s">
        <v>27</v>
      </c>
      <c r="R10" s="154"/>
      <c r="S10" s="154"/>
      <c r="T10" s="154"/>
      <c r="U10" s="154"/>
      <c r="V10" s="154"/>
      <c r="W10" s="154"/>
      <c r="X10" s="154"/>
      <c r="Y10" s="154"/>
      <c r="Z10" s="14"/>
    </row>
    <row r="11" spans="2:26" ht="12" customHeight="1">
      <c r="B11" s="13"/>
      <c r="C11" s="140"/>
      <c r="D11" s="140"/>
      <c r="E11" s="142" t="s">
        <v>28</v>
      </c>
      <c r="F11" s="143"/>
      <c r="G11" s="143"/>
      <c r="H11" s="143"/>
      <c r="I11" s="143"/>
      <c r="J11" s="143"/>
      <c r="K11" s="144"/>
      <c r="L11" s="142" t="s">
        <v>29</v>
      </c>
      <c r="M11" s="143"/>
      <c r="N11" s="143"/>
      <c r="O11" s="144"/>
      <c r="P11" s="140"/>
      <c r="Q11" s="154" t="s">
        <v>30</v>
      </c>
      <c r="R11" s="154"/>
      <c r="S11" s="154"/>
      <c r="T11" s="154"/>
      <c r="U11" s="154"/>
      <c r="V11" s="154"/>
      <c r="W11" s="154"/>
      <c r="X11" s="154"/>
      <c r="Y11" s="154"/>
      <c r="Z11" s="14"/>
    </row>
    <row r="12" spans="2:26" ht="11.25" customHeight="1">
      <c r="B12" s="13"/>
      <c r="C12" s="140"/>
      <c r="D12" s="140"/>
      <c r="E12" s="139" t="s">
        <v>31</v>
      </c>
      <c r="F12" s="139" t="s">
        <v>32</v>
      </c>
      <c r="G12" s="142" t="s">
        <v>33</v>
      </c>
      <c r="H12" s="143"/>
      <c r="I12" s="143"/>
      <c r="J12" s="143"/>
      <c r="K12" s="144"/>
      <c r="L12" s="139" t="s">
        <v>34</v>
      </c>
      <c r="M12" s="142" t="s">
        <v>33</v>
      </c>
      <c r="N12" s="144"/>
      <c r="O12" s="139" t="s">
        <v>35</v>
      </c>
      <c r="P12" s="140"/>
      <c r="Q12" s="139" t="s">
        <v>141</v>
      </c>
      <c r="R12" s="139" t="s">
        <v>143</v>
      </c>
      <c r="S12" s="139" t="s">
        <v>144</v>
      </c>
      <c r="T12" s="139" t="s">
        <v>142</v>
      </c>
      <c r="U12" s="139" t="s">
        <v>145</v>
      </c>
      <c r="V12" s="133" t="s">
        <v>146</v>
      </c>
      <c r="W12" s="133" t="s">
        <v>146</v>
      </c>
      <c r="X12" s="133" t="s">
        <v>146</v>
      </c>
      <c r="Y12" s="133" t="s">
        <v>146</v>
      </c>
      <c r="Z12" s="14"/>
    </row>
    <row r="13" spans="2:26" ht="27" customHeight="1">
      <c r="B13" s="13"/>
      <c r="C13" s="141"/>
      <c r="D13" s="141"/>
      <c r="E13" s="141"/>
      <c r="F13" s="141"/>
      <c r="G13" s="20" t="s">
        <v>36</v>
      </c>
      <c r="H13" s="20" t="s">
        <v>53</v>
      </c>
      <c r="I13" s="20" t="s">
        <v>37</v>
      </c>
      <c r="J13" s="20" t="s">
        <v>38</v>
      </c>
      <c r="K13" s="20" t="s">
        <v>147</v>
      </c>
      <c r="L13" s="141"/>
      <c r="M13" s="20" t="s">
        <v>39</v>
      </c>
      <c r="N13" s="20" t="s">
        <v>36</v>
      </c>
      <c r="O13" s="141"/>
      <c r="P13" s="141"/>
      <c r="Q13" s="141"/>
      <c r="R13" s="141"/>
      <c r="S13" s="141"/>
      <c r="T13" s="141"/>
      <c r="U13" s="141"/>
      <c r="V13" s="134"/>
      <c r="W13" s="134"/>
      <c r="X13" s="134"/>
      <c r="Y13" s="134"/>
      <c r="Z13" s="14"/>
    </row>
    <row r="14" spans="2:26" ht="27" customHeight="1">
      <c r="B14" s="13"/>
      <c r="C14" s="27" t="s">
        <v>45</v>
      </c>
      <c r="D14" s="38"/>
      <c r="E14" s="66"/>
      <c r="F14" s="66"/>
      <c r="G14" s="66"/>
      <c r="H14" s="67"/>
      <c r="I14" s="67"/>
      <c r="J14" s="67"/>
      <c r="K14" s="67"/>
      <c r="L14" s="39" t="s">
        <v>152</v>
      </c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4"/>
    </row>
    <row r="15" spans="2:26" ht="33.75" customHeight="1">
      <c r="B15" s="13"/>
      <c r="C15" s="27" t="s">
        <v>106</v>
      </c>
      <c r="D15" s="38"/>
      <c r="E15" s="66"/>
      <c r="F15" s="66"/>
      <c r="G15" s="66"/>
      <c r="H15" s="67"/>
      <c r="I15" s="67"/>
      <c r="J15" s="67"/>
      <c r="K15" s="67"/>
      <c r="L15" s="39" t="s">
        <v>152</v>
      </c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4"/>
    </row>
    <row r="16" spans="2:26" ht="33.75" customHeight="1">
      <c r="B16" s="13"/>
      <c r="C16" s="27" t="s">
        <v>107</v>
      </c>
      <c r="D16" s="38"/>
      <c r="E16" s="66"/>
      <c r="F16" s="66"/>
      <c r="G16" s="66"/>
      <c r="H16" s="67"/>
      <c r="I16" s="67"/>
      <c r="J16" s="67"/>
      <c r="K16" s="67"/>
      <c r="L16" s="39" t="s">
        <v>152</v>
      </c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14"/>
    </row>
    <row r="17" spans="2:26" ht="33.75" customHeight="1">
      <c r="B17" s="13"/>
      <c r="C17" s="27" t="s">
        <v>108</v>
      </c>
      <c r="D17" s="38"/>
      <c r="E17" s="66"/>
      <c r="F17" s="66"/>
      <c r="G17" s="66"/>
      <c r="H17" s="67"/>
      <c r="I17" s="67"/>
      <c r="J17" s="67"/>
      <c r="K17" s="67"/>
      <c r="L17" s="39" t="s">
        <v>152</v>
      </c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4"/>
    </row>
    <row r="18" spans="2:26" ht="13.5" customHeight="1">
      <c r="B18" s="13"/>
      <c r="Z18" s="14"/>
    </row>
    <row r="19" spans="2:26">
      <c r="B19" s="13"/>
      <c r="C19" s="30"/>
      <c r="Z19" s="14"/>
    </row>
    <row r="20" spans="2:26" ht="15" customHeight="1">
      <c r="B20" s="13"/>
      <c r="C20" s="138" t="s">
        <v>47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4"/>
    </row>
    <row r="21" spans="2:26" ht="25.5" customHeight="1">
      <c r="B21" s="13"/>
      <c r="C21" s="20" t="s">
        <v>50</v>
      </c>
      <c r="D21" s="154" t="s">
        <v>23</v>
      </c>
      <c r="E21" s="154"/>
      <c r="F21" s="154" t="s">
        <v>24</v>
      </c>
      <c r="G21" s="154"/>
      <c r="H21" s="154" t="s">
        <v>48</v>
      </c>
      <c r="I21" s="154"/>
      <c r="J21" s="154"/>
      <c r="K21" s="142" t="s">
        <v>49</v>
      </c>
      <c r="L21" s="143"/>
      <c r="M21" s="143"/>
      <c r="N21" s="144"/>
      <c r="O21" s="142" t="s">
        <v>165</v>
      </c>
      <c r="P21" s="143"/>
      <c r="Q21" s="143"/>
      <c r="R21" s="144"/>
      <c r="S21" s="142" t="s">
        <v>166</v>
      </c>
      <c r="T21" s="143"/>
      <c r="U21" s="143"/>
      <c r="V21" s="143"/>
      <c r="W21" s="143"/>
      <c r="X21" s="143"/>
      <c r="Y21" s="144"/>
      <c r="Z21" s="14"/>
    </row>
    <row r="22" spans="2:26" ht="16.5" customHeight="1">
      <c r="B22" s="13"/>
      <c r="C22" s="27" t="s">
        <v>45</v>
      </c>
      <c r="D22" s="135">
        <v>0</v>
      </c>
      <c r="E22" s="136"/>
      <c r="F22" s="135">
        <v>0</v>
      </c>
      <c r="G22" s="136"/>
      <c r="H22" s="135">
        <v>0</v>
      </c>
      <c r="I22" s="137"/>
      <c r="J22" s="136"/>
      <c r="K22" s="161">
        <v>0</v>
      </c>
      <c r="L22" s="162"/>
      <c r="M22" s="162"/>
      <c r="N22" s="163"/>
      <c r="O22" s="135"/>
      <c r="P22" s="137"/>
      <c r="Q22" s="137"/>
      <c r="R22" s="136"/>
      <c r="S22" s="135"/>
      <c r="T22" s="137"/>
      <c r="U22" s="137"/>
      <c r="V22" s="137"/>
      <c r="W22" s="137"/>
      <c r="X22" s="137"/>
      <c r="Y22" s="136"/>
      <c r="Z22" s="14"/>
    </row>
    <row r="23" spans="2:26" ht="16.5" customHeight="1">
      <c r="B23" s="13"/>
      <c r="C23" s="27" t="s">
        <v>106</v>
      </c>
      <c r="D23" s="135">
        <v>0</v>
      </c>
      <c r="E23" s="136"/>
      <c r="F23" s="135">
        <v>0</v>
      </c>
      <c r="G23" s="136"/>
      <c r="H23" s="135">
        <v>0</v>
      </c>
      <c r="I23" s="137"/>
      <c r="J23" s="136"/>
      <c r="K23" s="161">
        <v>0</v>
      </c>
      <c r="L23" s="162"/>
      <c r="M23" s="162"/>
      <c r="N23" s="163"/>
      <c r="O23" s="135"/>
      <c r="P23" s="137"/>
      <c r="Q23" s="137"/>
      <c r="R23" s="136"/>
      <c r="S23" s="135"/>
      <c r="T23" s="137"/>
      <c r="U23" s="137"/>
      <c r="V23" s="137"/>
      <c r="W23" s="137"/>
      <c r="X23" s="137"/>
      <c r="Y23" s="136"/>
      <c r="Z23" s="14"/>
    </row>
    <row r="24" spans="2:26" ht="16.5" customHeight="1">
      <c r="B24" s="13"/>
      <c r="C24" s="27" t="s">
        <v>107</v>
      </c>
      <c r="D24" s="135">
        <v>0</v>
      </c>
      <c r="E24" s="136"/>
      <c r="F24" s="135">
        <v>0</v>
      </c>
      <c r="G24" s="136"/>
      <c r="H24" s="135">
        <v>0</v>
      </c>
      <c r="I24" s="137"/>
      <c r="J24" s="136"/>
      <c r="K24" s="161">
        <v>0</v>
      </c>
      <c r="L24" s="162"/>
      <c r="M24" s="162"/>
      <c r="N24" s="163"/>
      <c r="O24" s="135"/>
      <c r="P24" s="137"/>
      <c r="Q24" s="137"/>
      <c r="R24" s="136"/>
      <c r="S24" s="135"/>
      <c r="T24" s="137"/>
      <c r="U24" s="137"/>
      <c r="V24" s="137"/>
      <c r="W24" s="137"/>
      <c r="X24" s="137"/>
      <c r="Y24" s="136"/>
      <c r="Z24" s="14"/>
    </row>
    <row r="25" spans="2:26" ht="16.5" customHeight="1">
      <c r="B25" s="13"/>
      <c r="C25" s="27" t="s">
        <v>108</v>
      </c>
      <c r="D25" s="135">
        <v>0</v>
      </c>
      <c r="E25" s="136"/>
      <c r="F25" s="135">
        <v>0</v>
      </c>
      <c r="G25" s="136"/>
      <c r="H25" s="135">
        <v>0</v>
      </c>
      <c r="I25" s="137"/>
      <c r="J25" s="136"/>
      <c r="K25" s="129">
        <v>0</v>
      </c>
      <c r="L25" s="129"/>
      <c r="M25" s="129"/>
      <c r="N25" s="129"/>
      <c r="O25" s="135"/>
      <c r="P25" s="137"/>
      <c r="Q25" s="137"/>
      <c r="R25" s="136"/>
      <c r="S25" s="135"/>
      <c r="T25" s="137"/>
      <c r="U25" s="137"/>
      <c r="V25" s="137"/>
      <c r="W25" s="137"/>
      <c r="X25" s="137"/>
      <c r="Y25" s="136"/>
      <c r="Z25" s="14"/>
    </row>
    <row r="26" spans="2:26" ht="16.5" customHeight="1">
      <c r="B26" s="13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14"/>
    </row>
    <row r="27" spans="2:26" ht="16.5" customHeight="1">
      <c r="B27" s="1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14"/>
    </row>
    <row r="28" spans="2:26" ht="13.5" customHeight="1">
      <c r="B28" s="13"/>
      <c r="C28" s="130" t="s">
        <v>46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14"/>
    </row>
    <row r="29" spans="2:26" ht="30" customHeight="1">
      <c r="B29" s="13"/>
      <c r="C29" s="20" t="s">
        <v>44</v>
      </c>
      <c r="D29" s="20" t="s">
        <v>131</v>
      </c>
      <c r="E29" s="20" t="s">
        <v>136</v>
      </c>
      <c r="F29" s="154" t="s">
        <v>22</v>
      </c>
      <c r="G29" s="154"/>
      <c r="H29" s="20" t="s">
        <v>137</v>
      </c>
      <c r="I29" s="154" t="s">
        <v>225</v>
      </c>
      <c r="J29" s="154"/>
      <c r="K29" s="20" t="s">
        <v>140</v>
      </c>
      <c r="L29" s="142" t="s">
        <v>231</v>
      </c>
      <c r="M29" s="143"/>
      <c r="N29" s="144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14"/>
    </row>
    <row r="30" spans="2:26" ht="19.5" customHeight="1">
      <c r="B30" s="13"/>
      <c r="C30" s="131" t="s">
        <v>135</v>
      </c>
      <c r="D30" s="133">
        <v>0</v>
      </c>
      <c r="E30" s="67"/>
      <c r="F30" s="129"/>
      <c r="G30" s="129"/>
      <c r="H30" s="39" t="s">
        <v>152</v>
      </c>
      <c r="I30" s="129"/>
      <c r="J30" s="129"/>
      <c r="K30" s="155"/>
      <c r="L30" s="129"/>
      <c r="M30" s="129"/>
      <c r="N30" s="129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14"/>
    </row>
    <row r="31" spans="2:26" ht="19.5" customHeight="1">
      <c r="B31" s="13"/>
      <c r="C31" s="132"/>
      <c r="D31" s="134"/>
      <c r="E31" s="67"/>
      <c r="F31" s="129"/>
      <c r="G31" s="129"/>
      <c r="H31" s="39" t="s">
        <v>152</v>
      </c>
      <c r="I31" s="129"/>
      <c r="J31" s="129"/>
      <c r="K31" s="156"/>
      <c r="L31" s="129"/>
      <c r="M31" s="129"/>
      <c r="N31" s="129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14"/>
    </row>
    <row r="32" spans="2:26" ht="19.5" customHeight="1">
      <c r="B32" s="13"/>
      <c r="C32" s="131" t="s">
        <v>138</v>
      </c>
      <c r="D32" s="133">
        <v>0</v>
      </c>
      <c r="E32" s="67"/>
      <c r="F32" s="129"/>
      <c r="G32" s="129"/>
      <c r="H32" s="39" t="s">
        <v>152</v>
      </c>
      <c r="I32" s="129"/>
      <c r="J32" s="129"/>
      <c r="K32" s="156"/>
      <c r="L32" s="129"/>
      <c r="M32" s="129"/>
      <c r="N32" s="129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14"/>
    </row>
    <row r="33" spans="2:26" ht="19.5" customHeight="1">
      <c r="B33" s="13"/>
      <c r="C33" s="132"/>
      <c r="D33" s="134"/>
      <c r="E33" s="67"/>
      <c r="F33" s="129"/>
      <c r="G33" s="129"/>
      <c r="H33" s="39" t="s">
        <v>152</v>
      </c>
      <c r="I33" s="129"/>
      <c r="J33" s="129"/>
      <c r="K33" s="156"/>
      <c r="L33" s="129"/>
      <c r="M33" s="129"/>
      <c r="N33" s="129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14"/>
    </row>
    <row r="34" spans="2:26" ht="19.5" customHeight="1">
      <c r="B34" s="13"/>
      <c r="C34" s="131" t="s">
        <v>130</v>
      </c>
      <c r="D34" s="133">
        <v>0</v>
      </c>
      <c r="E34" s="67"/>
      <c r="F34" s="129"/>
      <c r="G34" s="129"/>
      <c r="H34" s="39" t="s">
        <v>152</v>
      </c>
      <c r="I34" s="129"/>
      <c r="J34" s="129"/>
      <c r="K34" s="156"/>
      <c r="L34" s="129"/>
      <c r="M34" s="129"/>
      <c r="N34" s="129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14"/>
    </row>
    <row r="35" spans="2:26" ht="19.5" customHeight="1">
      <c r="B35" s="13"/>
      <c r="C35" s="132"/>
      <c r="D35" s="134"/>
      <c r="E35" s="67"/>
      <c r="F35" s="129"/>
      <c r="G35" s="129"/>
      <c r="H35" s="39" t="s">
        <v>152</v>
      </c>
      <c r="I35" s="129"/>
      <c r="J35" s="129"/>
      <c r="K35" s="156"/>
      <c r="L35" s="129"/>
      <c r="M35" s="129"/>
      <c r="N35" s="129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14"/>
    </row>
    <row r="36" spans="2:26" ht="19.5" customHeight="1">
      <c r="B36" s="13"/>
      <c r="C36" s="131" t="s">
        <v>132</v>
      </c>
      <c r="D36" s="133">
        <v>0</v>
      </c>
      <c r="E36" s="67"/>
      <c r="F36" s="129"/>
      <c r="G36" s="129"/>
      <c r="H36" s="39" t="s">
        <v>152</v>
      </c>
      <c r="I36" s="129"/>
      <c r="J36" s="129"/>
      <c r="K36" s="156"/>
      <c r="L36" s="129"/>
      <c r="M36" s="129"/>
      <c r="N36" s="129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14"/>
    </row>
    <row r="37" spans="2:26" ht="19.5" customHeight="1">
      <c r="B37" s="13"/>
      <c r="C37" s="132"/>
      <c r="D37" s="134"/>
      <c r="E37" s="67"/>
      <c r="F37" s="129"/>
      <c r="G37" s="129"/>
      <c r="H37" s="39" t="s">
        <v>152</v>
      </c>
      <c r="I37" s="129"/>
      <c r="J37" s="129"/>
      <c r="K37" s="156"/>
      <c r="L37" s="129"/>
      <c r="M37" s="129"/>
      <c r="N37" s="129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14"/>
    </row>
    <row r="38" spans="2:26" ht="19.5" customHeight="1">
      <c r="B38" s="13"/>
      <c r="C38" s="131" t="s">
        <v>133</v>
      </c>
      <c r="D38" s="133">
        <v>0</v>
      </c>
      <c r="E38" s="67"/>
      <c r="F38" s="129"/>
      <c r="G38" s="129"/>
      <c r="H38" s="39" t="s">
        <v>152</v>
      </c>
      <c r="I38" s="129"/>
      <c r="J38" s="129"/>
      <c r="K38" s="156"/>
      <c r="L38" s="129"/>
      <c r="M38" s="129"/>
      <c r="N38" s="129"/>
      <c r="Z38" s="14"/>
    </row>
    <row r="39" spans="2:26" ht="19.5" customHeight="1">
      <c r="B39" s="13"/>
      <c r="C39" s="132"/>
      <c r="D39" s="134"/>
      <c r="E39" s="67"/>
      <c r="F39" s="129"/>
      <c r="G39" s="129"/>
      <c r="H39" s="39" t="s">
        <v>152</v>
      </c>
      <c r="I39" s="129"/>
      <c r="J39" s="129"/>
      <c r="K39" s="156"/>
      <c r="L39" s="129"/>
      <c r="M39" s="129"/>
      <c r="N39" s="129"/>
      <c r="Z39" s="14"/>
    </row>
    <row r="40" spans="2:26" ht="19.5" customHeight="1">
      <c r="B40" s="13"/>
      <c r="C40" s="131" t="s">
        <v>237</v>
      </c>
      <c r="D40" s="133">
        <v>0</v>
      </c>
      <c r="E40" s="67"/>
      <c r="F40" s="129"/>
      <c r="G40" s="129"/>
      <c r="H40" s="39" t="s">
        <v>152</v>
      </c>
      <c r="I40" s="129"/>
      <c r="J40" s="129"/>
      <c r="K40" s="156"/>
      <c r="L40" s="129"/>
      <c r="M40" s="129"/>
      <c r="N40" s="129"/>
      <c r="Z40" s="14"/>
    </row>
    <row r="41" spans="2:26" ht="19.5" customHeight="1">
      <c r="B41" s="13"/>
      <c r="C41" s="132"/>
      <c r="D41" s="134"/>
      <c r="E41" s="67"/>
      <c r="F41" s="129"/>
      <c r="G41" s="129"/>
      <c r="H41" s="39" t="s">
        <v>152</v>
      </c>
      <c r="I41" s="129"/>
      <c r="J41" s="129"/>
      <c r="K41" s="156"/>
      <c r="L41" s="129"/>
      <c r="M41" s="129"/>
      <c r="N41" s="129"/>
      <c r="Z41" s="14"/>
    </row>
    <row r="42" spans="2:26" ht="19.5" customHeight="1">
      <c r="B42" s="13"/>
      <c r="C42" s="131" t="s">
        <v>236</v>
      </c>
      <c r="D42" s="133">
        <v>0</v>
      </c>
      <c r="E42" s="67"/>
      <c r="F42" s="129"/>
      <c r="G42" s="129"/>
      <c r="H42" s="39" t="s">
        <v>152</v>
      </c>
      <c r="I42" s="129"/>
      <c r="J42" s="129"/>
      <c r="K42" s="157"/>
      <c r="L42" s="129"/>
      <c r="M42" s="129"/>
      <c r="N42" s="129"/>
      <c r="Z42" s="14"/>
    </row>
    <row r="43" spans="2:26" ht="19.5" customHeight="1">
      <c r="B43" s="13"/>
      <c r="C43" s="132"/>
      <c r="D43" s="134"/>
      <c r="E43" s="67"/>
      <c r="F43" s="129"/>
      <c r="G43" s="129"/>
      <c r="H43" s="39" t="s">
        <v>152</v>
      </c>
      <c r="I43" s="129"/>
      <c r="J43" s="129"/>
      <c r="K43" s="65"/>
      <c r="L43" s="129"/>
      <c r="M43" s="129"/>
      <c r="N43" s="129"/>
      <c r="Z43" s="14"/>
    </row>
    <row r="44" spans="2:26" ht="19.5" customHeight="1">
      <c r="B44" s="13"/>
      <c r="C44" s="131" t="s">
        <v>139</v>
      </c>
      <c r="D44" s="133">
        <v>0</v>
      </c>
      <c r="E44" s="67"/>
      <c r="F44" s="129"/>
      <c r="G44" s="129"/>
      <c r="H44" s="39" t="s">
        <v>152</v>
      </c>
      <c r="I44" s="129"/>
      <c r="J44" s="129"/>
      <c r="K44" s="40"/>
      <c r="L44" s="129"/>
      <c r="M44" s="129"/>
      <c r="N44" s="129"/>
      <c r="Z44" s="14"/>
    </row>
    <row r="45" spans="2:26" ht="19.5" customHeight="1">
      <c r="B45" s="13"/>
      <c r="C45" s="132"/>
      <c r="D45" s="134"/>
      <c r="E45" s="67"/>
      <c r="F45" s="129"/>
      <c r="G45" s="129"/>
      <c r="H45" s="39" t="s">
        <v>152</v>
      </c>
      <c r="I45" s="129"/>
      <c r="J45" s="129"/>
      <c r="K45" s="71"/>
      <c r="L45" s="129"/>
      <c r="M45" s="129"/>
      <c r="N45" s="129"/>
      <c r="Z45" s="14"/>
    </row>
    <row r="46" spans="2:26" ht="19.5" customHeight="1">
      <c r="B46" s="13"/>
      <c r="C46" s="131" t="s">
        <v>134</v>
      </c>
      <c r="D46" s="133">
        <v>0</v>
      </c>
      <c r="E46" s="67"/>
      <c r="F46" s="129"/>
      <c r="G46" s="129"/>
      <c r="H46" s="39" t="s">
        <v>152</v>
      </c>
      <c r="I46" s="129"/>
      <c r="J46" s="129"/>
      <c r="K46" s="158"/>
      <c r="L46" s="129"/>
      <c r="M46" s="129"/>
      <c r="N46" s="129"/>
      <c r="Z46" s="14"/>
    </row>
    <row r="47" spans="2:26" ht="19.5" customHeight="1">
      <c r="B47" s="13"/>
      <c r="C47" s="132"/>
      <c r="D47" s="134"/>
      <c r="E47" s="67"/>
      <c r="F47" s="129"/>
      <c r="G47" s="129"/>
      <c r="H47" s="39" t="s">
        <v>152</v>
      </c>
      <c r="I47" s="129"/>
      <c r="J47" s="129"/>
      <c r="K47" s="159"/>
      <c r="L47" s="129"/>
      <c r="M47" s="129"/>
      <c r="N47" s="129"/>
      <c r="Z47" s="14"/>
    </row>
    <row r="48" spans="2:26" ht="19.5" customHeight="1">
      <c r="B48" s="13"/>
      <c r="C48" s="131" t="s">
        <v>238</v>
      </c>
      <c r="D48" s="133">
        <v>0</v>
      </c>
      <c r="E48" s="67"/>
      <c r="F48" s="129"/>
      <c r="G48" s="129"/>
      <c r="H48" s="39" t="s">
        <v>152</v>
      </c>
      <c r="I48" s="129"/>
      <c r="J48" s="129"/>
      <c r="K48" s="159"/>
      <c r="L48" s="129"/>
      <c r="M48" s="129"/>
      <c r="N48" s="129"/>
      <c r="Z48" s="14"/>
    </row>
    <row r="49" spans="2:26" ht="19.5" customHeight="1">
      <c r="B49" s="13"/>
      <c r="C49" s="132"/>
      <c r="D49" s="134"/>
      <c r="E49" s="67"/>
      <c r="F49" s="129"/>
      <c r="G49" s="129"/>
      <c r="H49" s="39" t="s">
        <v>152</v>
      </c>
      <c r="I49" s="129"/>
      <c r="J49" s="129"/>
      <c r="K49" s="159"/>
      <c r="L49" s="129"/>
      <c r="M49" s="129"/>
      <c r="N49" s="129"/>
      <c r="Z49" s="14"/>
    </row>
    <row r="50" spans="2:26" ht="19.5" customHeight="1">
      <c r="B50" s="13"/>
      <c r="C50" s="131" t="s">
        <v>21</v>
      </c>
      <c r="D50" s="133">
        <v>0</v>
      </c>
      <c r="E50" s="67"/>
      <c r="F50" s="129"/>
      <c r="G50" s="129"/>
      <c r="H50" s="39" t="s">
        <v>152</v>
      </c>
      <c r="I50" s="129"/>
      <c r="J50" s="129"/>
      <c r="K50" s="159"/>
      <c r="L50" s="129"/>
      <c r="M50" s="129"/>
      <c r="N50" s="129"/>
      <c r="Z50" s="14"/>
    </row>
    <row r="51" spans="2:26" ht="19.5" customHeight="1">
      <c r="B51" s="13"/>
      <c r="C51" s="132"/>
      <c r="D51" s="134"/>
      <c r="E51" s="67"/>
      <c r="F51" s="129"/>
      <c r="G51" s="129"/>
      <c r="H51" s="39" t="s">
        <v>152</v>
      </c>
      <c r="I51" s="129"/>
      <c r="J51" s="129"/>
      <c r="K51" s="160"/>
      <c r="L51" s="129"/>
      <c r="M51" s="129"/>
      <c r="N51" s="129"/>
      <c r="Z51" s="14"/>
    </row>
    <row r="52" spans="2:26" ht="15" customHeight="1">
      <c r="B52" s="13"/>
      <c r="Z52" s="14"/>
    </row>
    <row r="53" spans="2:26" ht="15" thickBot="1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</row>
  </sheetData>
  <sheetProtection algorithmName="SHA-512" hashValue="3w54g4F9y3TbYDNuC3Qapy9TnrWDx0PpeMWCA/nItMuuRTfyL5Sg7Yw4/zJyHVJRaX4bp4v9xAXdrzufjEg6Rg==" saltValue="uW8YZJJm3SzEw+CZgbaN4g==" spinCount="100000" sheet="1" objects="1" scenarios="1"/>
  <mergeCells count="156"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49:J49"/>
    <mergeCell ref="I50:J50"/>
    <mergeCell ref="I51:J51"/>
    <mergeCell ref="I44:J44"/>
    <mergeCell ref="I45:J45"/>
    <mergeCell ref="I46:J46"/>
    <mergeCell ref="I47:J47"/>
    <mergeCell ref="I48:J48"/>
    <mergeCell ref="I39:J39"/>
    <mergeCell ref="I40:J40"/>
    <mergeCell ref="I41:J41"/>
    <mergeCell ref="I42:J42"/>
    <mergeCell ref="I43:J43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F38:G38"/>
    <mergeCell ref="F39:G39"/>
    <mergeCell ref="F40:G40"/>
    <mergeCell ref="F41:G41"/>
    <mergeCell ref="D38:D39"/>
    <mergeCell ref="D44:D45"/>
    <mergeCell ref="D42:D43"/>
    <mergeCell ref="D40:D41"/>
    <mergeCell ref="D46:D47"/>
    <mergeCell ref="F47:G47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C40:C41"/>
    <mergeCell ref="C42:C43"/>
    <mergeCell ref="C44:C45"/>
    <mergeCell ref="C46:C47"/>
    <mergeCell ref="C48:C49"/>
    <mergeCell ref="D32:D33"/>
    <mergeCell ref="D34:D35"/>
    <mergeCell ref="D36:D37"/>
    <mergeCell ref="D48:D49"/>
    <mergeCell ref="S24:Y24"/>
    <mergeCell ref="S25:Y25"/>
    <mergeCell ref="W12:W13"/>
    <mergeCell ref="X12:X13"/>
    <mergeCell ref="Y12:Y13"/>
    <mergeCell ref="U12:U13"/>
    <mergeCell ref="S21:Y21"/>
    <mergeCell ref="C20:Y20"/>
    <mergeCell ref="K21:N21"/>
    <mergeCell ref="S22:Y22"/>
    <mergeCell ref="S23:Y23"/>
    <mergeCell ref="F23:G23"/>
    <mergeCell ref="H23:J23"/>
    <mergeCell ref="D24:E24"/>
    <mergeCell ref="F24:G24"/>
    <mergeCell ref="H24:J24"/>
    <mergeCell ref="D25:E25"/>
    <mergeCell ref="F25:G25"/>
    <mergeCell ref="H25:J25"/>
    <mergeCell ref="D23:E23"/>
    <mergeCell ref="D21:E21"/>
    <mergeCell ref="F21:G21"/>
    <mergeCell ref="H21:J21"/>
    <mergeCell ref="D22:E22"/>
    <mergeCell ref="O12:O13"/>
    <mergeCell ref="Q12:Q13"/>
    <mergeCell ref="R12:R13"/>
    <mergeCell ref="S12:S13"/>
    <mergeCell ref="T12:T13"/>
    <mergeCell ref="K30:K42"/>
    <mergeCell ref="K46:K51"/>
    <mergeCell ref="O21:R21"/>
    <mergeCell ref="O22:R22"/>
    <mergeCell ref="O23:R23"/>
    <mergeCell ref="O24:R24"/>
    <mergeCell ref="O25:R25"/>
    <mergeCell ref="K23:N23"/>
    <mergeCell ref="K24:N24"/>
    <mergeCell ref="K25:N25"/>
    <mergeCell ref="K22:N22"/>
    <mergeCell ref="L29:N29"/>
    <mergeCell ref="L30:N30"/>
    <mergeCell ref="L31:N31"/>
    <mergeCell ref="L32:N32"/>
    <mergeCell ref="L33:N33"/>
    <mergeCell ref="L34:N34"/>
    <mergeCell ref="L35:N35"/>
    <mergeCell ref="L36:N36"/>
    <mergeCell ref="F22:G22"/>
    <mergeCell ref="H22:J22"/>
    <mergeCell ref="C9:Y9"/>
    <mergeCell ref="C10:C13"/>
    <mergeCell ref="E10:O10"/>
    <mergeCell ref="E12:E13"/>
    <mergeCell ref="C3:Y3"/>
    <mergeCell ref="C4:E4"/>
    <mergeCell ref="G4:J4"/>
    <mergeCell ref="G5:J5"/>
    <mergeCell ref="G6:J6"/>
    <mergeCell ref="C7:E7"/>
    <mergeCell ref="G7:H7"/>
    <mergeCell ref="Q10:Y10"/>
    <mergeCell ref="Q11:Y11"/>
    <mergeCell ref="D10:D13"/>
    <mergeCell ref="G12:K12"/>
    <mergeCell ref="E11:K11"/>
    <mergeCell ref="L11:O11"/>
    <mergeCell ref="L12:L13"/>
    <mergeCell ref="P10:P13"/>
    <mergeCell ref="V12:V13"/>
    <mergeCell ref="F12:F13"/>
    <mergeCell ref="M12:N12"/>
    <mergeCell ref="L50:N50"/>
    <mergeCell ref="L51:N51"/>
    <mergeCell ref="C28:N28"/>
    <mergeCell ref="L41:N41"/>
    <mergeCell ref="L42:N42"/>
    <mergeCell ref="L43:N43"/>
    <mergeCell ref="L44:N44"/>
    <mergeCell ref="L45:N45"/>
    <mergeCell ref="L46:N46"/>
    <mergeCell ref="L47:N47"/>
    <mergeCell ref="L48:N48"/>
    <mergeCell ref="L49:N49"/>
    <mergeCell ref="L37:N37"/>
    <mergeCell ref="L38:N38"/>
    <mergeCell ref="L39:N39"/>
    <mergeCell ref="L40:N40"/>
    <mergeCell ref="C30:C31"/>
    <mergeCell ref="D30:D31"/>
    <mergeCell ref="C50:C51"/>
    <mergeCell ref="D50:D51"/>
    <mergeCell ref="C32:C33"/>
    <mergeCell ref="C34:C35"/>
    <mergeCell ref="C36:C37"/>
    <mergeCell ref="C38:C39"/>
  </mergeCells>
  <dataValidations count="11">
    <dataValidation type="list" showInputMessage="1" showErrorMessage="1" sqref="D14:D17" xr:uid="{00000000-0002-0000-0200-000000000000}">
      <formula1>Jenis_Metode</formula1>
    </dataValidation>
    <dataValidation type="list" showInputMessage="1" showErrorMessage="1" sqref="E14:E17 Q14:Y17 O14:O17" xr:uid="{00000000-0002-0000-0200-000001000000}">
      <formula1>Ujii</formula1>
    </dataValidation>
    <dataValidation type="list" allowBlank="1" showInputMessage="1" showErrorMessage="1" sqref="F14:F17" xr:uid="{00000000-0002-0000-0200-000002000000}">
      <formula1>Ujii</formula1>
    </dataValidation>
    <dataValidation type="list" allowBlank="1" showInputMessage="1" showErrorMessage="1" sqref="J14:K17" xr:uid="{00000000-0002-0000-0200-000003000000}">
      <formula1>Kualitas</formula1>
    </dataValidation>
    <dataValidation type="list" showInputMessage="1" showErrorMessage="1" sqref="M14:M17" xr:uid="{00000000-0002-0000-0200-000004000000}">
      <formula1>kekeruhan</formula1>
    </dataValidation>
    <dataValidation type="list" showInputMessage="1" showErrorMessage="1" sqref="E30:E31" xr:uid="{00000000-0002-0000-0200-000005000000}">
      <formula1>Kondisi_Alat</formula1>
    </dataValidation>
    <dataValidation type="list" allowBlank="1" showInputMessage="1" showErrorMessage="1" sqref="E32:E51" xr:uid="{00000000-0002-0000-0200-000006000000}">
      <formula1>Kondisi_Alat</formula1>
    </dataValidation>
    <dataValidation type="list" showInputMessage="1" showErrorMessage="1" sqref="K44:K45" xr:uid="{00000000-0002-0000-0200-000007000000}">
      <formula1>Bio</formula1>
    </dataValidation>
    <dataValidation type="list" showInputMessage="1" showErrorMessage="1" sqref="G7:H7" xr:uid="{00000000-0002-0000-0200-000008000000}">
      <formula1>TW</formula1>
    </dataValidation>
    <dataValidation type="list" allowBlank="1" showInputMessage="1" showErrorMessage="1" sqref="J7" xr:uid="{00000000-0002-0000-0200-000009000000}">
      <formula1>"2017,2018,2019,2020,2021,2022,2023,2024,2025,2026,2027,2028,2029,2030"</formula1>
    </dataValidation>
    <dataValidation type="list" showInputMessage="1" showErrorMessage="1" sqref="P14:P17" xr:uid="{00000000-0002-0000-0200-00000A000000}">
      <formula1>Identifikasii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V49"/>
  <sheetViews>
    <sheetView topLeftCell="C1" zoomScaleNormal="100" workbookViewId="0">
      <selection activeCell="X23" sqref="X23"/>
    </sheetView>
  </sheetViews>
  <sheetFormatPr defaultColWidth="9.109375" defaultRowHeight="14.4"/>
  <cols>
    <col min="1" max="1" width="1.44140625" style="2" customWidth="1"/>
    <col min="2" max="2" width="1.6640625" style="2" customWidth="1"/>
    <col min="3" max="3" width="11.44140625" style="2" customWidth="1"/>
    <col min="4" max="4" width="8.44140625" style="2" customWidth="1"/>
    <col min="5" max="5" width="8.109375" style="2" customWidth="1"/>
    <col min="6" max="6" width="8.44140625" style="2" customWidth="1"/>
    <col min="7" max="7" width="7.88671875" style="2" customWidth="1"/>
    <col min="8" max="8" width="12.109375" style="2" customWidth="1"/>
    <col min="9" max="9" width="13.6640625" style="2" customWidth="1"/>
    <col min="10" max="10" width="8" style="2" customWidth="1"/>
    <col min="11" max="11" width="7.109375" style="2" customWidth="1"/>
    <col min="12" max="13" width="12.6640625" style="2" customWidth="1"/>
    <col min="14" max="15" width="12.44140625" style="2" customWidth="1"/>
    <col min="16" max="16" width="8.33203125" style="2" customWidth="1"/>
    <col min="17" max="17" width="6.88671875" style="2" customWidth="1"/>
    <col min="18" max="18" width="8.44140625" style="2" customWidth="1"/>
    <col min="19" max="19" width="6.88671875" style="2" customWidth="1"/>
    <col min="20" max="20" width="12" style="2" customWidth="1"/>
    <col min="21" max="21" width="2" style="2" customWidth="1"/>
    <col min="22" max="24" width="9.109375" style="2" customWidth="1"/>
    <col min="25" max="16384" width="9.109375" style="2"/>
  </cols>
  <sheetData>
    <row r="1" spans="2:21" ht="15" thickBot="1"/>
    <row r="2" spans="2:21" ht="12" customHeight="1">
      <c r="B2" s="10"/>
      <c r="C2" s="4" t="s">
        <v>239</v>
      </c>
      <c r="D2" s="5"/>
      <c r="E2" s="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</row>
    <row r="3" spans="2:21">
      <c r="B3" s="13"/>
      <c r="C3" s="138" t="s">
        <v>12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4"/>
    </row>
    <row r="4" spans="2:21" ht="11.25" customHeight="1">
      <c r="B4" s="13"/>
      <c r="C4" s="145" t="s">
        <v>6</v>
      </c>
      <c r="D4" s="145"/>
      <c r="E4" s="145"/>
      <c r="F4" s="6" t="s">
        <v>1</v>
      </c>
      <c r="G4" s="164">
        <f>'Data dasar'!$D$3</f>
        <v>0</v>
      </c>
      <c r="H4" s="164"/>
      <c r="I4" s="164"/>
      <c r="J4" s="164"/>
      <c r="K4" s="19"/>
      <c r="L4" s="19"/>
      <c r="M4" s="19"/>
      <c r="N4" s="19"/>
      <c r="U4" s="14"/>
    </row>
    <row r="5" spans="2:21" ht="11.25" customHeight="1">
      <c r="B5" s="13"/>
      <c r="C5" s="19" t="s">
        <v>40</v>
      </c>
      <c r="D5" s="19"/>
      <c r="E5" s="19"/>
      <c r="F5" s="6" t="s">
        <v>1</v>
      </c>
      <c r="G5" s="164">
        <f>'Data dasar'!$D$4</f>
        <v>0</v>
      </c>
      <c r="H5" s="164"/>
      <c r="I5" s="164"/>
      <c r="J5" s="164"/>
      <c r="K5" s="19"/>
      <c r="L5" s="19"/>
      <c r="M5" s="19"/>
      <c r="N5" s="19"/>
      <c r="U5" s="14"/>
    </row>
    <row r="6" spans="2:21" ht="11.25" customHeight="1">
      <c r="B6" s="13"/>
      <c r="C6" s="19" t="s">
        <v>41</v>
      </c>
      <c r="D6" s="19"/>
      <c r="E6" s="19"/>
      <c r="F6" s="6" t="s">
        <v>1</v>
      </c>
      <c r="G6" s="164">
        <f>'Data dasar'!$D$5</f>
        <v>0</v>
      </c>
      <c r="H6" s="164"/>
      <c r="I6" s="164"/>
      <c r="J6" s="164"/>
      <c r="K6" s="19"/>
      <c r="L6" s="19"/>
      <c r="M6" s="19"/>
      <c r="N6" s="19"/>
      <c r="U6" s="14"/>
    </row>
    <row r="7" spans="2:21" ht="11.25" customHeight="1">
      <c r="B7" s="13"/>
      <c r="C7" s="145" t="s">
        <v>43</v>
      </c>
      <c r="D7" s="145"/>
      <c r="E7" s="145"/>
      <c r="F7" s="6" t="s">
        <v>1</v>
      </c>
      <c r="G7" s="165" t="str">
        <f>'Data Dasar Lab Biakan TB'!$G$7</f>
        <v>Triwulan 1</v>
      </c>
      <c r="H7" s="165"/>
      <c r="I7" s="34" t="s">
        <v>42</v>
      </c>
      <c r="J7" s="120">
        <f>'Data Dasar Lab Biakan TB'!$J$7</f>
        <v>2021</v>
      </c>
      <c r="K7" s="19"/>
      <c r="L7" s="19"/>
      <c r="U7" s="14"/>
    </row>
    <row r="8" spans="2:21" ht="11.25" customHeight="1">
      <c r="B8" s="13"/>
      <c r="C8" s="19"/>
      <c r="D8" s="19"/>
      <c r="E8" s="19"/>
      <c r="F8" s="6"/>
      <c r="G8" s="8"/>
      <c r="H8" s="8"/>
      <c r="I8" s="8"/>
      <c r="J8" s="8"/>
      <c r="K8" s="8"/>
      <c r="L8" s="8"/>
      <c r="M8" s="19"/>
      <c r="N8" s="9"/>
      <c r="U8" s="14"/>
    </row>
    <row r="9" spans="2:21" ht="14.25" customHeight="1">
      <c r="B9" s="13"/>
      <c r="C9" s="138" t="s">
        <v>118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"/>
    </row>
    <row r="10" spans="2:21" ht="38.25" customHeight="1">
      <c r="B10" s="13"/>
      <c r="C10" s="139" t="s">
        <v>13</v>
      </c>
      <c r="D10" s="142" t="s">
        <v>295</v>
      </c>
      <c r="E10" s="144"/>
      <c r="F10" s="154" t="s">
        <v>204</v>
      </c>
      <c r="G10" s="154"/>
      <c r="H10" s="154" t="s">
        <v>240</v>
      </c>
      <c r="I10" s="154" t="s">
        <v>241</v>
      </c>
      <c r="J10" s="142" t="s">
        <v>206</v>
      </c>
      <c r="K10" s="143"/>
      <c r="L10" s="143"/>
      <c r="M10" s="143"/>
      <c r="N10" s="143"/>
      <c r="O10" s="144"/>
      <c r="P10" s="154" t="s">
        <v>123</v>
      </c>
      <c r="Q10" s="154"/>
      <c r="R10" s="154" t="s">
        <v>124</v>
      </c>
      <c r="S10" s="154"/>
      <c r="T10" s="154" t="s">
        <v>175</v>
      </c>
      <c r="U10" s="14"/>
    </row>
    <row r="11" spans="2:21" ht="35.25" customHeight="1">
      <c r="B11" s="13"/>
      <c r="C11" s="141"/>
      <c r="D11" s="20" t="s">
        <v>120</v>
      </c>
      <c r="E11" s="86" t="s">
        <v>121</v>
      </c>
      <c r="F11" s="20" t="s">
        <v>120</v>
      </c>
      <c r="G11" s="86" t="s">
        <v>121</v>
      </c>
      <c r="H11" s="154"/>
      <c r="I11" s="154"/>
      <c r="J11" s="21" t="s">
        <v>178</v>
      </c>
      <c r="K11" s="21" t="s">
        <v>179</v>
      </c>
      <c r="L11" s="21" t="s">
        <v>177</v>
      </c>
      <c r="M11" s="21" t="s">
        <v>14</v>
      </c>
      <c r="N11" s="21" t="s">
        <v>15</v>
      </c>
      <c r="O11" s="21" t="s">
        <v>16</v>
      </c>
      <c r="P11" s="20" t="s">
        <v>120</v>
      </c>
      <c r="Q11" s="86" t="s">
        <v>121</v>
      </c>
      <c r="R11" s="20" t="s">
        <v>120</v>
      </c>
      <c r="S11" s="86" t="s">
        <v>121</v>
      </c>
      <c r="T11" s="154"/>
      <c r="U11" s="14"/>
    </row>
    <row r="12" spans="2:21" ht="12.75" customHeight="1">
      <c r="B12" s="13"/>
      <c r="C12" s="69" t="s">
        <v>207</v>
      </c>
      <c r="D12" s="70" t="s">
        <v>208</v>
      </c>
      <c r="E12" s="69" t="s">
        <v>209</v>
      </c>
      <c r="F12" s="70" t="s">
        <v>210</v>
      </c>
      <c r="G12" s="69" t="s">
        <v>211</v>
      </c>
      <c r="H12" s="70" t="s">
        <v>212</v>
      </c>
      <c r="I12" s="69" t="s">
        <v>213</v>
      </c>
      <c r="J12" s="70" t="s">
        <v>214</v>
      </c>
      <c r="K12" s="70" t="s">
        <v>215</v>
      </c>
      <c r="L12" s="70" t="s">
        <v>216</v>
      </c>
      <c r="M12" s="70" t="s">
        <v>217</v>
      </c>
      <c r="N12" s="70" t="s">
        <v>218</v>
      </c>
      <c r="O12" s="70" t="s">
        <v>219</v>
      </c>
      <c r="P12" s="70" t="s">
        <v>220</v>
      </c>
      <c r="Q12" s="69" t="s">
        <v>221</v>
      </c>
      <c r="R12" s="70" t="s">
        <v>222</v>
      </c>
      <c r="S12" s="69" t="s">
        <v>223</v>
      </c>
      <c r="T12" s="70" t="s">
        <v>224</v>
      </c>
      <c r="U12" s="14"/>
    </row>
    <row r="13" spans="2:21" ht="16.5" customHeight="1">
      <c r="B13" s="13"/>
      <c r="C13" s="22" t="s">
        <v>17</v>
      </c>
      <c r="D13" s="41"/>
      <c r="E13" s="41"/>
      <c r="F13" s="41"/>
      <c r="G13" s="41"/>
      <c r="H13" s="41"/>
      <c r="I13" s="41"/>
      <c r="J13" s="80">
        <f>L13+M13</f>
        <v>0</v>
      </c>
      <c r="K13" s="80">
        <f t="shared" ref="K13:K24" si="0">N13+O13</f>
        <v>0</v>
      </c>
      <c r="L13" s="41"/>
      <c r="M13" s="41"/>
      <c r="N13" s="41"/>
      <c r="O13" s="41"/>
      <c r="P13" s="80">
        <f>L13+N13</f>
        <v>0</v>
      </c>
      <c r="Q13" s="41"/>
      <c r="R13" s="41"/>
      <c r="S13" s="41"/>
      <c r="T13" s="41"/>
      <c r="U13" s="14"/>
    </row>
    <row r="14" spans="2:21" ht="16.5" customHeight="1">
      <c r="B14" s="13"/>
      <c r="C14" s="22" t="s">
        <v>18</v>
      </c>
      <c r="D14" s="41"/>
      <c r="E14" s="41"/>
      <c r="F14" s="41"/>
      <c r="G14" s="41"/>
      <c r="H14" s="41"/>
      <c r="I14" s="41"/>
      <c r="J14" s="80">
        <f t="shared" ref="J14:J24" si="1">L14+M14</f>
        <v>0</v>
      </c>
      <c r="K14" s="80">
        <f t="shared" si="0"/>
        <v>0</v>
      </c>
      <c r="L14" s="41"/>
      <c r="M14" s="41"/>
      <c r="N14" s="41"/>
      <c r="O14" s="41"/>
      <c r="P14" s="80">
        <f t="shared" ref="P14:P24" si="2">L14+N14</f>
        <v>0</v>
      </c>
      <c r="Q14" s="41"/>
      <c r="R14" s="41"/>
      <c r="S14" s="41"/>
      <c r="T14" s="41"/>
      <c r="U14" s="14"/>
    </row>
    <row r="15" spans="2:21" ht="16.5" customHeight="1">
      <c r="B15" s="13"/>
      <c r="C15" s="22" t="s">
        <v>19</v>
      </c>
      <c r="D15" s="41"/>
      <c r="E15" s="41"/>
      <c r="F15" s="41"/>
      <c r="G15" s="41"/>
      <c r="H15" s="41"/>
      <c r="I15" s="41"/>
      <c r="J15" s="80">
        <f t="shared" si="1"/>
        <v>0</v>
      </c>
      <c r="K15" s="80">
        <f t="shared" si="0"/>
        <v>0</v>
      </c>
      <c r="L15" s="41"/>
      <c r="M15" s="41"/>
      <c r="N15" s="41"/>
      <c r="O15" s="41"/>
      <c r="P15" s="80">
        <f t="shared" si="2"/>
        <v>0</v>
      </c>
      <c r="Q15" s="41"/>
      <c r="R15" s="41"/>
      <c r="S15" s="41"/>
      <c r="T15" s="41"/>
      <c r="U15" s="14"/>
    </row>
    <row r="16" spans="2:21" ht="16.5" customHeight="1">
      <c r="B16" s="13"/>
      <c r="C16" s="22" t="s">
        <v>109</v>
      </c>
      <c r="D16" s="41"/>
      <c r="E16" s="41"/>
      <c r="F16" s="41"/>
      <c r="G16" s="41"/>
      <c r="H16" s="41"/>
      <c r="I16" s="41"/>
      <c r="J16" s="80">
        <f t="shared" si="1"/>
        <v>0</v>
      </c>
      <c r="K16" s="80">
        <f t="shared" si="0"/>
        <v>0</v>
      </c>
      <c r="L16" s="41"/>
      <c r="M16" s="41"/>
      <c r="N16" s="41"/>
      <c r="O16" s="41"/>
      <c r="P16" s="80">
        <f t="shared" si="2"/>
        <v>0</v>
      </c>
      <c r="Q16" s="41"/>
      <c r="R16" s="41"/>
      <c r="S16" s="41"/>
      <c r="T16" s="41"/>
      <c r="U16" s="14"/>
    </row>
    <row r="17" spans="2:22" ht="16.5" customHeight="1">
      <c r="B17" s="13"/>
      <c r="C17" s="22" t="s">
        <v>110</v>
      </c>
      <c r="D17" s="41"/>
      <c r="E17" s="41"/>
      <c r="F17" s="41"/>
      <c r="G17" s="41"/>
      <c r="H17" s="41"/>
      <c r="I17" s="41"/>
      <c r="J17" s="80">
        <f t="shared" si="1"/>
        <v>0</v>
      </c>
      <c r="K17" s="80">
        <f t="shared" si="0"/>
        <v>0</v>
      </c>
      <c r="L17" s="41"/>
      <c r="M17" s="41"/>
      <c r="N17" s="41"/>
      <c r="O17" s="41"/>
      <c r="P17" s="80">
        <f t="shared" si="2"/>
        <v>0</v>
      </c>
      <c r="Q17" s="41"/>
      <c r="R17" s="41"/>
      <c r="S17" s="41"/>
      <c r="T17" s="41"/>
      <c r="U17" s="14"/>
    </row>
    <row r="18" spans="2:22" ht="16.5" customHeight="1">
      <c r="B18" s="13"/>
      <c r="C18" s="22" t="s">
        <v>111</v>
      </c>
      <c r="D18" s="41"/>
      <c r="E18" s="41"/>
      <c r="F18" s="41"/>
      <c r="G18" s="41"/>
      <c r="H18" s="41"/>
      <c r="I18" s="41"/>
      <c r="J18" s="80">
        <f t="shared" si="1"/>
        <v>0</v>
      </c>
      <c r="K18" s="80">
        <f t="shared" si="0"/>
        <v>0</v>
      </c>
      <c r="L18" s="41"/>
      <c r="M18" s="41"/>
      <c r="N18" s="41"/>
      <c r="O18" s="41"/>
      <c r="P18" s="80">
        <f t="shared" si="2"/>
        <v>0</v>
      </c>
      <c r="Q18" s="41"/>
      <c r="R18" s="41"/>
      <c r="S18" s="41"/>
      <c r="T18" s="41"/>
      <c r="U18" s="14"/>
    </row>
    <row r="19" spans="2:22" ht="16.5" customHeight="1">
      <c r="B19" s="13"/>
      <c r="C19" s="22" t="s">
        <v>112</v>
      </c>
      <c r="D19" s="41"/>
      <c r="E19" s="41"/>
      <c r="F19" s="41"/>
      <c r="G19" s="41"/>
      <c r="H19" s="41"/>
      <c r="I19" s="41"/>
      <c r="J19" s="80">
        <f t="shared" si="1"/>
        <v>0</v>
      </c>
      <c r="K19" s="80">
        <f t="shared" si="0"/>
        <v>0</v>
      </c>
      <c r="L19" s="41"/>
      <c r="M19" s="41"/>
      <c r="N19" s="41"/>
      <c r="O19" s="41"/>
      <c r="P19" s="80">
        <f t="shared" si="2"/>
        <v>0</v>
      </c>
      <c r="Q19" s="41"/>
      <c r="R19" s="41"/>
      <c r="S19" s="41"/>
      <c r="T19" s="41"/>
      <c r="U19" s="14"/>
    </row>
    <row r="20" spans="2:22" ht="16.5" customHeight="1">
      <c r="B20" s="13"/>
      <c r="C20" s="22" t="s">
        <v>113</v>
      </c>
      <c r="D20" s="41"/>
      <c r="E20" s="41"/>
      <c r="F20" s="41"/>
      <c r="G20" s="41"/>
      <c r="H20" s="41"/>
      <c r="I20" s="41"/>
      <c r="J20" s="80">
        <f t="shared" si="1"/>
        <v>0</v>
      </c>
      <c r="K20" s="80">
        <f t="shared" si="0"/>
        <v>0</v>
      </c>
      <c r="L20" s="41"/>
      <c r="M20" s="41"/>
      <c r="N20" s="41"/>
      <c r="O20" s="41"/>
      <c r="P20" s="80">
        <f t="shared" si="2"/>
        <v>0</v>
      </c>
      <c r="Q20" s="41"/>
      <c r="R20" s="41"/>
      <c r="S20" s="41"/>
      <c r="T20" s="41"/>
      <c r="U20" s="14"/>
    </row>
    <row r="21" spans="2:22" ht="16.5" customHeight="1">
      <c r="B21" s="13"/>
      <c r="C21" s="22" t="s">
        <v>114</v>
      </c>
      <c r="D21" s="41"/>
      <c r="E21" s="41"/>
      <c r="F21" s="41"/>
      <c r="G21" s="41"/>
      <c r="H21" s="41"/>
      <c r="I21" s="41"/>
      <c r="J21" s="80">
        <f t="shared" si="1"/>
        <v>0</v>
      </c>
      <c r="K21" s="80">
        <f t="shared" si="0"/>
        <v>0</v>
      </c>
      <c r="L21" s="41"/>
      <c r="M21" s="41"/>
      <c r="N21" s="41"/>
      <c r="O21" s="41"/>
      <c r="P21" s="80">
        <f t="shared" si="2"/>
        <v>0</v>
      </c>
      <c r="Q21" s="41"/>
      <c r="R21" s="41"/>
      <c r="S21" s="41"/>
      <c r="T21" s="41"/>
      <c r="U21" s="14"/>
    </row>
    <row r="22" spans="2:22" ht="16.5" customHeight="1">
      <c r="B22" s="13"/>
      <c r="C22" s="22" t="s">
        <v>115</v>
      </c>
      <c r="D22" s="41"/>
      <c r="E22" s="41"/>
      <c r="F22" s="41"/>
      <c r="G22" s="41"/>
      <c r="H22" s="41"/>
      <c r="I22" s="41"/>
      <c r="J22" s="80">
        <f t="shared" si="1"/>
        <v>0</v>
      </c>
      <c r="K22" s="80">
        <f t="shared" si="0"/>
        <v>0</v>
      </c>
      <c r="L22" s="41"/>
      <c r="M22" s="41"/>
      <c r="N22" s="41"/>
      <c r="O22" s="41"/>
      <c r="P22" s="80">
        <f t="shared" si="2"/>
        <v>0</v>
      </c>
      <c r="Q22" s="41"/>
      <c r="R22" s="41"/>
      <c r="S22" s="41"/>
      <c r="T22" s="41"/>
      <c r="U22" s="14"/>
    </row>
    <row r="23" spans="2:22" ht="16.5" customHeight="1">
      <c r="B23" s="13"/>
      <c r="C23" s="22" t="s">
        <v>116</v>
      </c>
      <c r="D23" s="41"/>
      <c r="E23" s="41"/>
      <c r="F23" s="41"/>
      <c r="G23" s="41"/>
      <c r="H23" s="41"/>
      <c r="I23" s="41"/>
      <c r="J23" s="80">
        <f t="shared" si="1"/>
        <v>0</v>
      </c>
      <c r="K23" s="80">
        <f t="shared" si="0"/>
        <v>0</v>
      </c>
      <c r="L23" s="41"/>
      <c r="M23" s="41"/>
      <c r="N23" s="41"/>
      <c r="O23" s="41"/>
      <c r="P23" s="80">
        <f t="shared" si="2"/>
        <v>0</v>
      </c>
      <c r="Q23" s="41"/>
      <c r="R23" s="41"/>
      <c r="S23" s="41"/>
      <c r="T23" s="41"/>
      <c r="U23" s="14"/>
    </row>
    <row r="24" spans="2:22" ht="16.5" customHeight="1">
      <c r="B24" s="13"/>
      <c r="C24" s="22" t="s">
        <v>117</v>
      </c>
      <c r="D24" s="41"/>
      <c r="E24" s="41"/>
      <c r="F24" s="41"/>
      <c r="G24" s="41"/>
      <c r="H24" s="41"/>
      <c r="I24" s="41"/>
      <c r="J24" s="80">
        <f t="shared" si="1"/>
        <v>0</v>
      </c>
      <c r="K24" s="80">
        <f t="shared" si="0"/>
        <v>0</v>
      </c>
      <c r="L24" s="41"/>
      <c r="M24" s="41"/>
      <c r="N24" s="41"/>
      <c r="O24" s="41"/>
      <c r="P24" s="80">
        <f t="shared" si="2"/>
        <v>0</v>
      </c>
      <c r="Q24" s="41"/>
      <c r="R24" s="41"/>
      <c r="S24" s="41"/>
      <c r="T24" s="41"/>
      <c r="U24" s="14"/>
    </row>
    <row r="25" spans="2:22">
      <c r="B25" s="13"/>
      <c r="C25" s="29" t="s">
        <v>125</v>
      </c>
      <c r="D25" s="36">
        <f>SUM(D13:D15)</f>
        <v>0</v>
      </c>
      <c r="E25" s="36">
        <f t="shared" ref="E25:T25" si="3">SUM(E13:E15)</f>
        <v>0</v>
      </c>
      <c r="F25" s="36">
        <f t="shared" si="3"/>
        <v>0</v>
      </c>
      <c r="G25" s="36">
        <f t="shared" si="3"/>
        <v>0</v>
      </c>
      <c r="H25" s="36">
        <f>SUM(H13:H15)</f>
        <v>0</v>
      </c>
      <c r="I25" s="36">
        <f>SUM(I13:I15)</f>
        <v>0</v>
      </c>
      <c r="J25" s="36">
        <f t="shared" si="3"/>
        <v>0</v>
      </c>
      <c r="K25" s="36">
        <f t="shared" si="3"/>
        <v>0</v>
      </c>
      <c r="L25" s="36">
        <f t="shared" si="3"/>
        <v>0</v>
      </c>
      <c r="M25" s="36">
        <f t="shared" si="3"/>
        <v>0</v>
      </c>
      <c r="N25" s="36">
        <f t="shared" si="3"/>
        <v>0</v>
      </c>
      <c r="O25" s="36">
        <f t="shared" si="3"/>
        <v>0</v>
      </c>
      <c r="P25" s="36">
        <f t="shared" si="3"/>
        <v>0</v>
      </c>
      <c r="Q25" s="36">
        <f t="shared" si="3"/>
        <v>0</v>
      </c>
      <c r="R25" s="36">
        <f t="shared" si="3"/>
        <v>0</v>
      </c>
      <c r="S25" s="36">
        <f t="shared" si="3"/>
        <v>0</v>
      </c>
      <c r="T25" s="36">
        <f t="shared" si="3"/>
        <v>0</v>
      </c>
      <c r="U25" s="14"/>
    </row>
    <row r="26" spans="2:22">
      <c r="B26" s="13"/>
      <c r="C26" s="29" t="s">
        <v>126</v>
      </c>
      <c r="D26" s="36">
        <f>SUM(D16:D18)</f>
        <v>0</v>
      </c>
      <c r="E26" s="36">
        <f t="shared" ref="E26:T26" si="4">SUM(E16:E18)</f>
        <v>0</v>
      </c>
      <c r="F26" s="36">
        <f t="shared" si="4"/>
        <v>0</v>
      </c>
      <c r="G26" s="36">
        <f t="shared" si="4"/>
        <v>0</v>
      </c>
      <c r="H26" s="36">
        <f>SUM(H16:H18)</f>
        <v>0</v>
      </c>
      <c r="I26" s="36">
        <f>SUM(I16:I18)</f>
        <v>0</v>
      </c>
      <c r="J26" s="36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4"/>
        <v>0</v>
      </c>
      <c r="O26" s="36">
        <f t="shared" si="4"/>
        <v>0</v>
      </c>
      <c r="P26" s="36">
        <f t="shared" si="4"/>
        <v>0</v>
      </c>
      <c r="Q26" s="36">
        <f t="shared" si="4"/>
        <v>0</v>
      </c>
      <c r="R26" s="36">
        <f t="shared" si="4"/>
        <v>0</v>
      </c>
      <c r="S26" s="36">
        <f t="shared" si="4"/>
        <v>0</v>
      </c>
      <c r="T26" s="36">
        <f t="shared" si="4"/>
        <v>0</v>
      </c>
      <c r="U26" s="14"/>
    </row>
    <row r="27" spans="2:22">
      <c r="B27" s="13"/>
      <c r="C27" s="29" t="s">
        <v>127</v>
      </c>
      <c r="D27" s="36">
        <f>SUM(D19:D21)</f>
        <v>0</v>
      </c>
      <c r="E27" s="36">
        <f t="shared" ref="E27:T27" si="5">SUM(E19:E21)</f>
        <v>0</v>
      </c>
      <c r="F27" s="36">
        <f t="shared" si="5"/>
        <v>0</v>
      </c>
      <c r="G27" s="36">
        <f t="shared" si="5"/>
        <v>0</v>
      </c>
      <c r="H27" s="36">
        <f>SUM(H19:H21)</f>
        <v>0</v>
      </c>
      <c r="I27" s="36">
        <f>SUM(I19:I21)</f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36">
        <f t="shared" si="5"/>
        <v>0</v>
      </c>
      <c r="Q27" s="36">
        <f t="shared" si="5"/>
        <v>0</v>
      </c>
      <c r="R27" s="36">
        <f t="shared" si="5"/>
        <v>0</v>
      </c>
      <c r="S27" s="36">
        <f t="shared" si="5"/>
        <v>0</v>
      </c>
      <c r="T27" s="36">
        <f t="shared" si="5"/>
        <v>0</v>
      </c>
      <c r="U27" s="14"/>
    </row>
    <row r="28" spans="2:22">
      <c r="B28" s="13"/>
      <c r="C28" s="29" t="s">
        <v>128</v>
      </c>
      <c r="D28" s="36">
        <f>SUM(D22:D24)</f>
        <v>0</v>
      </c>
      <c r="E28" s="36">
        <f t="shared" ref="E28:T28" si="6">SUM(E22:E24)</f>
        <v>0</v>
      </c>
      <c r="F28" s="36">
        <f t="shared" si="6"/>
        <v>0</v>
      </c>
      <c r="G28" s="36">
        <f t="shared" si="6"/>
        <v>0</v>
      </c>
      <c r="H28" s="36">
        <f>SUM(H22:H24)</f>
        <v>0</v>
      </c>
      <c r="I28" s="36">
        <f>SUM(I22:I24)</f>
        <v>0</v>
      </c>
      <c r="J28" s="36">
        <f t="shared" si="6"/>
        <v>0</v>
      </c>
      <c r="K28" s="36">
        <f t="shared" si="6"/>
        <v>0</v>
      </c>
      <c r="L28" s="36">
        <f t="shared" si="6"/>
        <v>0</v>
      </c>
      <c r="M28" s="36">
        <f t="shared" si="6"/>
        <v>0</v>
      </c>
      <c r="N28" s="36">
        <f t="shared" si="6"/>
        <v>0</v>
      </c>
      <c r="O28" s="36">
        <f t="shared" si="6"/>
        <v>0</v>
      </c>
      <c r="P28" s="36">
        <f t="shared" si="6"/>
        <v>0</v>
      </c>
      <c r="Q28" s="36">
        <f t="shared" si="6"/>
        <v>0</v>
      </c>
      <c r="R28" s="36">
        <f t="shared" si="6"/>
        <v>0</v>
      </c>
      <c r="S28" s="36">
        <f t="shared" si="6"/>
        <v>0</v>
      </c>
      <c r="T28" s="36">
        <f t="shared" si="6"/>
        <v>0</v>
      </c>
      <c r="U28" s="14"/>
    </row>
    <row r="29" spans="2:22">
      <c r="B29" s="13"/>
      <c r="C29" s="37" t="s">
        <v>180</v>
      </c>
      <c r="D29" s="36">
        <f>SUM(D13:D24)</f>
        <v>0</v>
      </c>
      <c r="E29" s="36">
        <f t="shared" ref="E29:T29" si="7">SUM(E13:E24)</f>
        <v>0</v>
      </c>
      <c r="F29" s="36">
        <f t="shared" si="7"/>
        <v>0</v>
      </c>
      <c r="G29" s="36">
        <f t="shared" si="7"/>
        <v>0</v>
      </c>
      <c r="H29" s="36">
        <f t="shared" si="7"/>
        <v>0</v>
      </c>
      <c r="I29" s="36">
        <f t="shared" si="7"/>
        <v>0</v>
      </c>
      <c r="J29" s="36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6">
        <f t="shared" si="7"/>
        <v>0</v>
      </c>
      <c r="Q29" s="36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14"/>
    </row>
    <row r="30" spans="2:22">
      <c r="B30" s="13"/>
      <c r="U30" s="14"/>
    </row>
    <row r="31" spans="2:22">
      <c r="B31" s="13"/>
      <c r="C31" s="58" t="s">
        <v>182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56"/>
      <c r="V31" s="57"/>
    </row>
    <row r="32" spans="2:22" ht="25.5" customHeight="1">
      <c r="B32" s="13"/>
      <c r="C32" s="166" t="s">
        <v>183</v>
      </c>
      <c r="D32" s="167"/>
      <c r="E32" s="167"/>
      <c r="F32" s="167"/>
      <c r="G32" s="61" t="s">
        <v>1</v>
      </c>
      <c r="H32" s="168" t="s">
        <v>244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9"/>
      <c r="U32" s="56"/>
      <c r="V32" s="57"/>
    </row>
    <row r="33" spans="2:22" ht="29.25" customHeight="1">
      <c r="B33" s="13"/>
      <c r="C33" s="166" t="s">
        <v>205</v>
      </c>
      <c r="D33" s="167"/>
      <c r="E33" s="167"/>
      <c r="F33" s="167"/>
      <c r="G33" s="83" t="s">
        <v>1</v>
      </c>
      <c r="H33" s="168" t="s">
        <v>232</v>
      </c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9"/>
      <c r="U33" s="56"/>
      <c r="V33" s="57"/>
    </row>
    <row r="34" spans="2:22">
      <c r="B34" s="13"/>
      <c r="C34" s="166" t="s">
        <v>184</v>
      </c>
      <c r="D34" s="167"/>
      <c r="E34" s="167"/>
      <c r="F34" s="167"/>
      <c r="G34" s="61" t="s">
        <v>1</v>
      </c>
      <c r="H34" s="170" t="s">
        <v>242</v>
      </c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2"/>
      <c r="U34" s="56"/>
      <c r="V34" s="57"/>
    </row>
    <row r="35" spans="2:22">
      <c r="B35" s="13"/>
      <c r="C35" s="166" t="s">
        <v>185</v>
      </c>
      <c r="D35" s="167"/>
      <c r="E35" s="167"/>
      <c r="F35" s="167"/>
      <c r="G35" s="61" t="s">
        <v>1</v>
      </c>
      <c r="H35" s="171" t="s">
        <v>243</v>
      </c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2"/>
      <c r="U35" s="56"/>
      <c r="V35" s="57"/>
    </row>
    <row r="36" spans="2:22">
      <c r="B36" s="13"/>
      <c r="C36" s="166" t="s">
        <v>187</v>
      </c>
      <c r="D36" s="167"/>
      <c r="E36" s="167"/>
      <c r="F36" s="167"/>
      <c r="G36" s="61" t="s">
        <v>1</v>
      </c>
      <c r="H36" s="171" t="s">
        <v>195</v>
      </c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2"/>
      <c r="U36" s="56"/>
      <c r="V36" s="57"/>
    </row>
    <row r="37" spans="2:22">
      <c r="B37" s="13"/>
      <c r="C37" s="166" t="s">
        <v>186</v>
      </c>
      <c r="D37" s="167"/>
      <c r="E37" s="167"/>
      <c r="F37" s="167"/>
      <c r="G37" s="61" t="s">
        <v>1</v>
      </c>
      <c r="H37" s="171" t="s">
        <v>196</v>
      </c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2"/>
      <c r="U37" s="56"/>
      <c r="V37" s="57"/>
    </row>
    <row r="38" spans="2:22">
      <c r="B38" s="13"/>
      <c r="C38" s="166" t="s">
        <v>188</v>
      </c>
      <c r="D38" s="167"/>
      <c r="E38" s="167"/>
      <c r="F38" s="167"/>
      <c r="G38" s="61" t="s">
        <v>1</v>
      </c>
      <c r="H38" s="171" t="s">
        <v>197</v>
      </c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2"/>
      <c r="U38" s="56"/>
      <c r="V38" s="57"/>
    </row>
    <row r="39" spans="2:22">
      <c r="B39" s="13"/>
      <c r="C39" s="166" t="s">
        <v>189</v>
      </c>
      <c r="D39" s="167"/>
      <c r="E39" s="167"/>
      <c r="F39" s="167"/>
      <c r="G39" s="61" t="s">
        <v>1</v>
      </c>
      <c r="H39" s="171" t="s">
        <v>198</v>
      </c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2"/>
      <c r="U39" s="56"/>
      <c r="V39" s="57"/>
    </row>
    <row r="40" spans="2:22">
      <c r="B40" s="13"/>
      <c r="C40" s="166" t="s">
        <v>190</v>
      </c>
      <c r="D40" s="167"/>
      <c r="E40" s="167"/>
      <c r="F40" s="167"/>
      <c r="G40" s="61" t="s">
        <v>1</v>
      </c>
      <c r="H40" s="171" t="s">
        <v>199</v>
      </c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2"/>
      <c r="U40" s="56"/>
      <c r="V40" s="57"/>
    </row>
    <row r="41" spans="2:22">
      <c r="B41" s="13"/>
      <c r="C41" s="166" t="s">
        <v>191</v>
      </c>
      <c r="D41" s="167"/>
      <c r="E41" s="167"/>
      <c r="F41" s="167"/>
      <c r="G41" s="61" t="s">
        <v>1</v>
      </c>
      <c r="H41" s="171" t="s">
        <v>200</v>
      </c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2"/>
      <c r="U41" s="56"/>
      <c r="V41" s="57"/>
    </row>
    <row r="42" spans="2:22">
      <c r="B42" s="13"/>
      <c r="C42" s="166" t="s">
        <v>192</v>
      </c>
      <c r="D42" s="167"/>
      <c r="E42" s="167"/>
      <c r="F42" s="167"/>
      <c r="G42" s="61" t="s">
        <v>1</v>
      </c>
      <c r="H42" s="171" t="s">
        <v>201</v>
      </c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2"/>
      <c r="U42" s="56"/>
      <c r="V42" s="57"/>
    </row>
    <row r="43" spans="2:22">
      <c r="B43" s="13"/>
      <c r="C43" s="166" t="s">
        <v>193</v>
      </c>
      <c r="D43" s="167"/>
      <c r="E43" s="167"/>
      <c r="F43" s="167"/>
      <c r="G43" s="61" t="s">
        <v>1</v>
      </c>
      <c r="H43" s="171" t="s">
        <v>202</v>
      </c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2"/>
      <c r="U43" s="56"/>
      <c r="V43" s="57"/>
    </row>
    <row r="44" spans="2:22">
      <c r="B44" s="13"/>
      <c r="C44" s="166" t="s">
        <v>194</v>
      </c>
      <c r="D44" s="167"/>
      <c r="E44" s="167"/>
      <c r="F44" s="167"/>
      <c r="G44" s="61" t="s">
        <v>1</v>
      </c>
      <c r="H44" s="171" t="s">
        <v>234</v>
      </c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2"/>
      <c r="U44" s="56"/>
      <c r="V44" s="57"/>
    </row>
    <row r="45" spans="2:22" ht="4.5" customHeight="1">
      <c r="B45" s="13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  <c r="U45" s="14"/>
    </row>
    <row r="46" spans="2:22">
      <c r="B46" s="13"/>
      <c r="U46" s="14"/>
    </row>
    <row r="47" spans="2:22" ht="15" thickBo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7"/>
    </row>
    <row r="49" spans="10:10">
      <c r="J49" s="2" t="s">
        <v>233</v>
      </c>
    </row>
  </sheetData>
  <sheetProtection password="D107" sheet="1" objects="1" scenarios="1"/>
  <mergeCells count="43">
    <mergeCell ref="H42:T42"/>
    <mergeCell ref="H43:T43"/>
    <mergeCell ref="H44:T44"/>
    <mergeCell ref="H37:T37"/>
    <mergeCell ref="H38:T38"/>
    <mergeCell ref="H39:T39"/>
    <mergeCell ref="H40:T40"/>
    <mergeCell ref="H41:T41"/>
    <mergeCell ref="H33:T33"/>
    <mergeCell ref="H32:T32"/>
    <mergeCell ref="H34:T34"/>
    <mergeCell ref="H35:T35"/>
    <mergeCell ref="H36:T36"/>
    <mergeCell ref="C42:F42"/>
    <mergeCell ref="C41:F41"/>
    <mergeCell ref="C43:F43"/>
    <mergeCell ref="C44:F44"/>
    <mergeCell ref="C36:F36"/>
    <mergeCell ref="C37:F37"/>
    <mergeCell ref="C38:F38"/>
    <mergeCell ref="C39:F39"/>
    <mergeCell ref="C40:F40"/>
    <mergeCell ref="C7:E7"/>
    <mergeCell ref="C32:F32"/>
    <mergeCell ref="C33:F33"/>
    <mergeCell ref="C34:F34"/>
    <mergeCell ref="C35:F35"/>
    <mergeCell ref="C3:T3"/>
    <mergeCell ref="C10:C11"/>
    <mergeCell ref="D10:E10"/>
    <mergeCell ref="F10:G10"/>
    <mergeCell ref="H10:H11"/>
    <mergeCell ref="I10:I11"/>
    <mergeCell ref="T10:T11"/>
    <mergeCell ref="G4:J4"/>
    <mergeCell ref="G5:J5"/>
    <mergeCell ref="G6:J6"/>
    <mergeCell ref="G7:H7"/>
    <mergeCell ref="J10:O10"/>
    <mergeCell ref="P10:Q10"/>
    <mergeCell ref="R10:S10"/>
    <mergeCell ref="C9:T9"/>
    <mergeCell ref="C4:E4"/>
  </mergeCells>
  <pageMargins left="0.7" right="0.7" top="0.75" bottom="0.75" header="0.3" footer="0.3"/>
  <pageSetup paperSize="9" orientation="portrait" r:id="rId1"/>
  <ignoredErrors>
    <ignoredError sqref="J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V48"/>
  <sheetViews>
    <sheetView zoomScale="93" zoomScaleNormal="93" workbookViewId="0">
      <selection activeCell="W24" sqref="W24"/>
    </sheetView>
  </sheetViews>
  <sheetFormatPr defaultColWidth="9.109375" defaultRowHeight="14.4"/>
  <cols>
    <col min="1" max="1" width="1.44140625" style="2" customWidth="1"/>
    <col min="2" max="2" width="1.6640625" style="2" customWidth="1"/>
    <col min="3" max="3" width="11.44140625" style="2" customWidth="1"/>
    <col min="4" max="4" width="8.44140625" style="2" customWidth="1"/>
    <col min="5" max="5" width="8.109375" style="2" customWidth="1"/>
    <col min="6" max="6" width="8.44140625" style="2" customWidth="1"/>
    <col min="7" max="7" width="7.88671875" style="2" customWidth="1"/>
    <col min="8" max="8" width="12.109375" style="2" customWidth="1"/>
    <col min="9" max="9" width="13.109375" style="2" customWidth="1"/>
    <col min="10" max="10" width="7.44140625" style="2" customWidth="1"/>
    <col min="11" max="11" width="8" style="2" customWidth="1"/>
    <col min="12" max="12" width="12.44140625" style="2" customWidth="1"/>
    <col min="13" max="13" width="13.33203125" style="2" customWidth="1"/>
    <col min="14" max="15" width="12.44140625" style="2" customWidth="1"/>
    <col min="16" max="16" width="8.33203125" style="2" customWidth="1"/>
    <col min="17" max="17" width="6.88671875" style="2" customWidth="1"/>
    <col min="18" max="18" width="8.44140625" style="2" customWidth="1"/>
    <col min="19" max="19" width="6.88671875" style="2" customWidth="1"/>
    <col min="20" max="20" width="11.88671875" style="2" customWidth="1"/>
    <col min="21" max="21" width="2" style="2" customWidth="1"/>
    <col min="22" max="24" width="9.109375" style="2" customWidth="1"/>
    <col min="25" max="16384" width="9.109375" style="2"/>
  </cols>
  <sheetData>
    <row r="1" spans="2:21" ht="15" thickBot="1"/>
    <row r="2" spans="2:21" ht="12" customHeight="1">
      <c r="B2" s="10"/>
      <c r="C2" s="4" t="s">
        <v>248</v>
      </c>
      <c r="D2" s="5"/>
      <c r="E2" s="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</row>
    <row r="3" spans="2:21">
      <c r="B3" s="13"/>
      <c r="C3" s="138" t="s">
        <v>12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4"/>
    </row>
    <row r="4" spans="2:21" ht="11.25" customHeight="1">
      <c r="B4" s="13"/>
      <c r="C4" s="145" t="s">
        <v>6</v>
      </c>
      <c r="D4" s="145"/>
      <c r="E4" s="145"/>
      <c r="F4" s="6" t="s">
        <v>1</v>
      </c>
      <c r="G4" s="164">
        <f>'Data dasar'!$D$3</f>
        <v>0</v>
      </c>
      <c r="H4" s="164"/>
      <c r="I4" s="164"/>
      <c r="J4" s="164"/>
      <c r="K4" s="19"/>
      <c r="L4" s="19"/>
      <c r="M4" s="19"/>
      <c r="N4" s="19"/>
      <c r="U4" s="14"/>
    </row>
    <row r="5" spans="2:21" ht="11.25" customHeight="1">
      <c r="B5" s="13"/>
      <c r="C5" s="19" t="s">
        <v>40</v>
      </c>
      <c r="D5" s="19"/>
      <c r="E5" s="19"/>
      <c r="F5" s="6" t="s">
        <v>1</v>
      </c>
      <c r="G5" s="164">
        <f>'Data dasar'!$D$4</f>
        <v>0</v>
      </c>
      <c r="H5" s="164"/>
      <c r="I5" s="164"/>
      <c r="J5" s="164"/>
      <c r="K5" s="19"/>
      <c r="L5" s="19"/>
      <c r="M5" s="19"/>
      <c r="N5" s="19"/>
      <c r="U5" s="14"/>
    </row>
    <row r="6" spans="2:21" ht="11.25" customHeight="1">
      <c r="B6" s="13"/>
      <c r="C6" s="19" t="s">
        <v>41</v>
      </c>
      <c r="D6" s="19"/>
      <c r="E6" s="19"/>
      <c r="F6" s="6" t="s">
        <v>1</v>
      </c>
      <c r="G6" s="164">
        <f>'Data dasar'!$D$5</f>
        <v>0</v>
      </c>
      <c r="H6" s="164"/>
      <c r="I6" s="164"/>
      <c r="J6" s="164"/>
      <c r="K6" s="19"/>
      <c r="L6" s="19"/>
      <c r="M6" s="19"/>
      <c r="N6" s="19"/>
      <c r="U6" s="14"/>
    </row>
    <row r="7" spans="2:21" ht="11.25" customHeight="1">
      <c r="B7" s="13"/>
      <c r="C7" s="145" t="s">
        <v>43</v>
      </c>
      <c r="D7" s="145"/>
      <c r="E7" s="145"/>
      <c r="F7" s="6" t="s">
        <v>1</v>
      </c>
      <c r="G7" s="173" t="str">
        <f>'Data Dasar Lab Biakan TB'!$G$7</f>
        <v>Triwulan 1</v>
      </c>
      <c r="H7" s="173"/>
      <c r="I7" s="34" t="s">
        <v>42</v>
      </c>
      <c r="J7" s="121">
        <f>'Data Dasar Lab Biakan TB'!$J$7</f>
        <v>2021</v>
      </c>
      <c r="K7" s="19"/>
      <c r="L7" s="19"/>
      <c r="M7" s="19"/>
      <c r="N7" s="19"/>
      <c r="U7" s="14"/>
    </row>
    <row r="8" spans="2:21" ht="11.25" customHeight="1">
      <c r="B8" s="13"/>
      <c r="C8" s="19"/>
      <c r="D8" s="19"/>
      <c r="E8" s="19"/>
      <c r="F8" s="6"/>
      <c r="G8" s="8"/>
      <c r="H8" s="8"/>
      <c r="I8" s="8"/>
      <c r="J8" s="8"/>
      <c r="K8" s="8"/>
      <c r="L8" s="8"/>
      <c r="M8" s="19"/>
      <c r="N8" s="9"/>
      <c r="U8" s="14"/>
    </row>
    <row r="9" spans="2:21" ht="14.25" customHeight="1">
      <c r="B9" s="13"/>
      <c r="C9" s="138" t="s">
        <v>129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"/>
    </row>
    <row r="10" spans="2:21" ht="38.25" customHeight="1">
      <c r="B10" s="13"/>
      <c r="C10" s="139" t="s">
        <v>13</v>
      </c>
      <c r="D10" s="142" t="s">
        <v>119</v>
      </c>
      <c r="E10" s="144"/>
      <c r="F10" s="154" t="s">
        <v>204</v>
      </c>
      <c r="G10" s="154"/>
      <c r="H10" s="154" t="s">
        <v>240</v>
      </c>
      <c r="I10" s="154" t="s">
        <v>241</v>
      </c>
      <c r="J10" s="142" t="s">
        <v>206</v>
      </c>
      <c r="K10" s="143"/>
      <c r="L10" s="143"/>
      <c r="M10" s="143"/>
      <c r="N10" s="143"/>
      <c r="O10" s="144"/>
      <c r="P10" s="154" t="s">
        <v>123</v>
      </c>
      <c r="Q10" s="154"/>
      <c r="R10" s="154" t="s">
        <v>124</v>
      </c>
      <c r="S10" s="154"/>
      <c r="T10" s="154" t="s">
        <v>176</v>
      </c>
      <c r="U10" s="14"/>
    </row>
    <row r="11" spans="2:21" ht="35.25" customHeight="1">
      <c r="B11" s="13"/>
      <c r="C11" s="141"/>
      <c r="D11" s="20" t="s">
        <v>120</v>
      </c>
      <c r="E11" s="20" t="s">
        <v>247</v>
      </c>
      <c r="F11" s="20" t="s">
        <v>120</v>
      </c>
      <c r="G11" s="86" t="s">
        <v>121</v>
      </c>
      <c r="H11" s="154"/>
      <c r="I11" s="154"/>
      <c r="J11" s="21" t="s">
        <v>178</v>
      </c>
      <c r="K11" s="21" t="s">
        <v>179</v>
      </c>
      <c r="L11" s="21" t="s">
        <v>122</v>
      </c>
      <c r="M11" s="21" t="s">
        <v>14</v>
      </c>
      <c r="N11" s="21" t="s">
        <v>15</v>
      </c>
      <c r="O11" s="21" t="s">
        <v>16</v>
      </c>
      <c r="P11" s="20" t="s">
        <v>120</v>
      </c>
      <c r="Q11" s="86" t="s">
        <v>121</v>
      </c>
      <c r="R11" s="20" t="s">
        <v>120</v>
      </c>
      <c r="S11" s="86" t="s">
        <v>121</v>
      </c>
      <c r="T11" s="154"/>
      <c r="U11" s="14"/>
    </row>
    <row r="12" spans="2:21" ht="9.75" customHeight="1">
      <c r="B12" s="13"/>
      <c r="C12" s="69" t="s">
        <v>207</v>
      </c>
      <c r="D12" s="70" t="s">
        <v>208</v>
      </c>
      <c r="E12" s="69" t="s">
        <v>209</v>
      </c>
      <c r="F12" s="70" t="s">
        <v>210</v>
      </c>
      <c r="G12" s="69" t="s">
        <v>211</v>
      </c>
      <c r="H12" s="70" t="s">
        <v>212</v>
      </c>
      <c r="I12" s="69" t="s">
        <v>213</v>
      </c>
      <c r="J12" s="70" t="s">
        <v>214</v>
      </c>
      <c r="K12" s="70" t="s">
        <v>215</v>
      </c>
      <c r="L12" s="70" t="s">
        <v>216</v>
      </c>
      <c r="M12" s="70" t="s">
        <v>217</v>
      </c>
      <c r="N12" s="70" t="s">
        <v>218</v>
      </c>
      <c r="O12" s="70" t="s">
        <v>219</v>
      </c>
      <c r="P12" s="70" t="s">
        <v>220</v>
      </c>
      <c r="Q12" s="69" t="s">
        <v>221</v>
      </c>
      <c r="R12" s="70" t="s">
        <v>222</v>
      </c>
      <c r="S12" s="69" t="s">
        <v>223</v>
      </c>
      <c r="T12" s="70" t="s">
        <v>224</v>
      </c>
      <c r="U12" s="14"/>
    </row>
    <row r="13" spans="2:21" ht="16.5" customHeight="1">
      <c r="B13" s="13"/>
      <c r="C13" s="22" t="s">
        <v>17</v>
      </c>
      <c r="D13" s="41"/>
      <c r="E13" s="41"/>
      <c r="F13" s="41"/>
      <c r="G13" s="41"/>
      <c r="H13" s="41"/>
      <c r="I13" s="41"/>
      <c r="J13" s="80">
        <f>L13+M13</f>
        <v>0</v>
      </c>
      <c r="K13" s="80">
        <f>N13+O13</f>
        <v>0</v>
      </c>
      <c r="L13" s="41"/>
      <c r="M13" s="41"/>
      <c r="N13" s="41"/>
      <c r="O13" s="41"/>
      <c r="P13" s="80">
        <f>L13+N13</f>
        <v>0</v>
      </c>
      <c r="Q13" s="41"/>
      <c r="R13" s="41"/>
      <c r="S13" s="41"/>
      <c r="T13" s="41"/>
      <c r="U13" s="14"/>
    </row>
    <row r="14" spans="2:21" ht="16.5" customHeight="1">
      <c r="B14" s="13"/>
      <c r="C14" s="22" t="s">
        <v>18</v>
      </c>
      <c r="D14" s="41"/>
      <c r="E14" s="41"/>
      <c r="F14" s="41"/>
      <c r="G14" s="41"/>
      <c r="H14" s="41"/>
      <c r="I14" s="41"/>
      <c r="J14" s="80">
        <f t="shared" ref="J14:J24" si="0">L14+M14</f>
        <v>0</v>
      </c>
      <c r="K14" s="80">
        <f t="shared" ref="K14:K24" si="1">N14+O14</f>
        <v>0</v>
      </c>
      <c r="L14" s="41"/>
      <c r="M14" s="41"/>
      <c r="N14" s="41"/>
      <c r="O14" s="41"/>
      <c r="P14" s="80">
        <f t="shared" ref="P14:P24" si="2">L14+N14</f>
        <v>0</v>
      </c>
      <c r="Q14" s="41"/>
      <c r="R14" s="41"/>
      <c r="S14" s="41"/>
      <c r="T14" s="41"/>
      <c r="U14" s="14"/>
    </row>
    <row r="15" spans="2:21" ht="16.5" customHeight="1">
      <c r="B15" s="13"/>
      <c r="C15" s="22" t="s">
        <v>19</v>
      </c>
      <c r="D15" s="41"/>
      <c r="E15" s="41"/>
      <c r="F15" s="41"/>
      <c r="G15" s="41"/>
      <c r="H15" s="41"/>
      <c r="I15" s="41"/>
      <c r="J15" s="80">
        <f t="shared" si="0"/>
        <v>0</v>
      </c>
      <c r="K15" s="80">
        <f t="shared" si="1"/>
        <v>0</v>
      </c>
      <c r="L15" s="41"/>
      <c r="M15" s="41"/>
      <c r="N15" s="41"/>
      <c r="O15" s="41"/>
      <c r="P15" s="80">
        <f t="shared" si="2"/>
        <v>0</v>
      </c>
      <c r="Q15" s="41"/>
      <c r="R15" s="41"/>
      <c r="S15" s="41"/>
      <c r="T15" s="41"/>
      <c r="U15" s="14"/>
    </row>
    <row r="16" spans="2:21" ht="16.5" customHeight="1">
      <c r="B16" s="13"/>
      <c r="C16" s="22" t="s">
        <v>109</v>
      </c>
      <c r="D16" s="41"/>
      <c r="E16" s="41"/>
      <c r="F16" s="41"/>
      <c r="G16" s="41"/>
      <c r="H16" s="41"/>
      <c r="I16" s="41"/>
      <c r="J16" s="80">
        <f t="shared" si="0"/>
        <v>0</v>
      </c>
      <c r="K16" s="80">
        <f t="shared" si="1"/>
        <v>0</v>
      </c>
      <c r="L16" s="41"/>
      <c r="M16" s="41"/>
      <c r="N16" s="41"/>
      <c r="O16" s="41"/>
      <c r="P16" s="80">
        <f t="shared" si="2"/>
        <v>0</v>
      </c>
      <c r="Q16" s="41"/>
      <c r="R16" s="41"/>
      <c r="S16" s="41"/>
      <c r="T16" s="41"/>
      <c r="U16" s="14"/>
    </row>
    <row r="17" spans="2:22" ht="16.5" customHeight="1">
      <c r="B17" s="13"/>
      <c r="C17" s="22" t="s">
        <v>110</v>
      </c>
      <c r="D17" s="41"/>
      <c r="E17" s="41"/>
      <c r="F17" s="41"/>
      <c r="G17" s="41"/>
      <c r="H17" s="41"/>
      <c r="I17" s="41"/>
      <c r="J17" s="80">
        <f t="shared" si="0"/>
        <v>0</v>
      </c>
      <c r="K17" s="80">
        <f t="shared" si="1"/>
        <v>0</v>
      </c>
      <c r="L17" s="41"/>
      <c r="M17" s="41"/>
      <c r="N17" s="41"/>
      <c r="O17" s="41"/>
      <c r="P17" s="80">
        <f t="shared" si="2"/>
        <v>0</v>
      </c>
      <c r="Q17" s="41"/>
      <c r="R17" s="41"/>
      <c r="S17" s="41"/>
      <c r="T17" s="41"/>
      <c r="U17" s="14"/>
    </row>
    <row r="18" spans="2:22" ht="16.5" customHeight="1">
      <c r="B18" s="13"/>
      <c r="C18" s="22" t="s">
        <v>111</v>
      </c>
      <c r="D18" s="41"/>
      <c r="E18" s="41"/>
      <c r="F18" s="41"/>
      <c r="G18" s="41"/>
      <c r="H18" s="41"/>
      <c r="I18" s="41"/>
      <c r="J18" s="80">
        <f t="shared" si="0"/>
        <v>0</v>
      </c>
      <c r="K18" s="80">
        <f t="shared" si="1"/>
        <v>0</v>
      </c>
      <c r="L18" s="41"/>
      <c r="M18" s="41"/>
      <c r="N18" s="41"/>
      <c r="O18" s="41"/>
      <c r="P18" s="80">
        <f t="shared" si="2"/>
        <v>0</v>
      </c>
      <c r="Q18" s="41"/>
      <c r="R18" s="41"/>
      <c r="S18" s="41"/>
      <c r="T18" s="41"/>
      <c r="U18" s="14"/>
    </row>
    <row r="19" spans="2:22" ht="16.5" customHeight="1">
      <c r="B19" s="13"/>
      <c r="C19" s="22" t="s">
        <v>112</v>
      </c>
      <c r="D19" s="41"/>
      <c r="E19" s="41"/>
      <c r="F19" s="41"/>
      <c r="G19" s="41"/>
      <c r="H19" s="41"/>
      <c r="I19" s="41"/>
      <c r="J19" s="80">
        <f t="shared" si="0"/>
        <v>0</v>
      </c>
      <c r="K19" s="80">
        <f t="shared" si="1"/>
        <v>0</v>
      </c>
      <c r="L19" s="41"/>
      <c r="M19" s="41"/>
      <c r="N19" s="41"/>
      <c r="O19" s="41"/>
      <c r="P19" s="80">
        <f t="shared" si="2"/>
        <v>0</v>
      </c>
      <c r="Q19" s="41"/>
      <c r="R19" s="41"/>
      <c r="S19" s="41"/>
      <c r="T19" s="41"/>
      <c r="U19" s="14"/>
    </row>
    <row r="20" spans="2:22" ht="16.5" customHeight="1">
      <c r="B20" s="13"/>
      <c r="C20" s="22" t="s">
        <v>113</v>
      </c>
      <c r="D20" s="41"/>
      <c r="E20" s="41"/>
      <c r="F20" s="41"/>
      <c r="G20" s="41"/>
      <c r="H20" s="41"/>
      <c r="I20" s="41"/>
      <c r="J20" s="80">
        <f t="shared" si="0"/>
        <v>0</v>
      </c>
      <c r="K20" s="80">
        <f t="shared" si="1"/>
        <v>0</v>
      </c>
      <c r="L20" s="41"/>
      <c r="M20" s="41"/>
      <c r="N20" s="41"/>
      <c r="O20" s="41"/>
      <c r="P20" s="80">
        <f t="shared" si="2"/>
        <v>0</v>
      </c>
      <c r="Q20" s="41"/>
      <c r="R20" s="41"/>
      <c r="S20" s="41"/>
      <c r="T20" s="41"/>
      <c r="U20" s="14"/>
    </row>
    <row r="21" spans="2:22" ht="16.5" customHeight="1">
      <c r="B21" s="13"/>
      <c r="C21" s="22" t="s">
        <v>114</v>
      </c>
      <c r="D21" s="41"/>
      <c r="E21" s="41"/>
      <c r="F21" s="41"/>
      <c r="G21" s="41"/>
      <c r="H21" s="41"/>
      <c r="I21" s="41"/>
      <c r="J21" s="80">
        <f t="shared" si="0"/>
        <v>0</v>
      </c>
      <c r="K21" s="80">
        <f t="shared" si="1"/>
        <v>0</v>
      </c>
      <c r="L21" s="41"/>
      <c r="M21" s="41"/>
      <c r="N21" s="41"/>
      <c r="O21" s="41"/>
      <c r="P21" s="80">
        <f t="shared" si="2"/>
        <v>0</v>
      </c>
      <c r="Q21" s="41"/>
      <c r="R21" s="41"/>
      <c r="S21" s="41"/>
      <c r="T21" s="41"/>
      <c r="U21" s="14"/>
    </row>
    <row r="22" spans="2:22" ht="16.5" customHeight="1">
      <c r="B22" s="13"/>
      <c r="C22" s="22" t="s">
        <v>115</v>
      </c>
      <c r="D22" s="41"/>
      <c r="E22" s="41"/>
      <c r="F22" s="41"/>
      <c r="G22" s="41"/>
      <c r="H22" s="41"/>
      <c r="I22" s="41"/>
      <c r="J22" s="80">
        <f t="shared" si="0"/>
        <v>0</v>
      </c>
      <c r="K22" s="80">
        <f t="shared" si="1"/>
        <v>0</v>
      </c>
      <c r="L22" s="41"/>
      <c r="M22" s="41"/>
      <c r="N22" s="41"/>
      <c r="O22" s="41"/>
      <c r="P22" s="80">
        <f t="shared" si="2"/>
        <v>0</v>
      </c>
      <c r="Q22" s="41"/>
      <c r="R22" s="41"/>
      <c r="S22" s="41"/>
      <c r="T22" s="41"/>
      <c r="U22" s="14"/>
    </row>
    <row r="23" spans="2:22" ht="16.5" customHeight="1">
      <c r="B23" s="13"/>
      <c r="C23" s="22" t="s">
        <v>116</v>
      </c>
      <c r="D23" s="41"/>
      <c r="E23" s="41"/>
      <c r="F23" s="41"/>
      <c r="G23" s="41"/>
      <c r="H23" s="41"/>
      <c r="I23" s="41"/>
      <c r="J23" s="80">
        <f t="shared" si="0"/>
        <v>0</v>
      </c>
      <c r="K23" s="80">
        <f t="shared" si="1"/>
        <v>0</v>
      </c>
      <c r="L23" s="41"/>
      <c r="M23" s="41"/>
      <c r="N23" s="41"/>
      <c r="O23" s="41"/>
      <c r="P23" s="80">
        <f t="shared" si="2"/>
        <v>0</v>
      </c>
      <c r="Q23" s="41"/>
      <c r="R23" s="41"/>
      <c r="S23" s="41"/>
      <c r="T23" s="41"/>
      <c r="U23" s="14"/>
    </row>
    <row r="24" spans="2:22" ht="16.5" customHeight="1">
      <c r="B24" s="13"/>
      <c r="C24" s="22" t="s">
        <v>117</v>
      </c>
      <c r="D24" s="41"/>
      <c r="E24" s="41"/>
      <c r="F24" s="41"/>
      <c r="G24" s="41"/>
      <c r="H24" s="41"/>
      <c r="I24" s="41"/>
      <c r="J24" s="80">
        <f t="shared" si="0"/>
        <v>0</v>
      </c>
      <c r="K24" s="80">
        <f t="shared" si="1"/>
        <v>0</v>
      </c>
      <c r="L24" s="41"/>
      <c r="M24" s="41"/>
      <c r="N24" s="41"/>
      <c r="O24" s="41"/>
      <c r="P24" s="80">
        <f t="shared" si="2"/>
        <v>0</v>
      </c>
      <c r="Q24" s="41"/>
      <c r="R24" s="41"/>
      <c r="S24" s="41"/>
      <c r="T24" s="41"/>
      <c r="U24" s="14"/>
    </row>
    <row r="25" spans="2:22">
      <c r="B25" s="13"/>
      <c r="C25" s="29" t="s">
        <v>125</v>
      </c>
      <c r="D25" s="36">
        <f>SUM(D13:D15)</f>
        <v>0</v>
      </c>
      <c r="E25" s="36">
        <f t="shared" ref="E25:T25" si="3">SUM(E13:E15)</f>
        <v>0</v>
      </c>
      <c r="F25" s="36">
        <f t="shared" si="3"/>
        <v>0</v>
      </c>
      <c r="G25" s="36">
        <f t="shared" si="3"/>
        <v>0</v>
      </c>
      <c r="H25" s="36">
        <f t="shared" si="3"/>
        <v>0</v>
      </c>
      <c r="I25" s="36">
        <f t="shared" si="3"/>
        <v>0</v>
      </c>
      <c r="J25" s="36">
        <f t="shared" si="3"/>
        <v>0</v>
      </c>
      <c r="K25" s="36">
        <f t="shared" si="3"/>
        <v>0</v>
      </c>
      <c r="L25" s="36">
        <f>SUM(L13:L15)</f>
        <v>0</v>
      </c>
      <c r="M25" s="36">
        <f t="shared" si="3"/>
        <v>0</v>
      </c>
      <c r="N25" s="36">
        <f t="shared" si="3"/>
        <v>0</v>
      </c>
      <c r="O25" s="36">
        <f t="shared" si="3"/>
        <v>0</v>
      </c>
      <c r="P25" s="36">
        <f t="shared" si="3"/>
        <v>0</v>
      </c>
      <c r="Q25" s="36">
        <f t="shared" si="3"/>
        <v>0</v>
      </c>
      <c r="R25" s="36">
        <f t="shared" si="3"/>
        <v>0</v>
      </c>
      <c r="S25" s="36">
        <f t="shared" si="3"/>
        <v>0</v>
      </c>
      <c r="T25" s="36">
        <f t="shared" si="3"/>
        <v>0</v>
      </c>
      <c r="U25" s="14"/>
    </row>
    <row r="26" spans="2:22">
      <c r="B26" s="13"/>
      <c r="C26" s="29" t="s">
        <v>126</v>
      </c>
      <c r="D26" s="36">
        <f>SUM(D16:D18)</f>
        <v>0</v>
      </c>
      <c r="E26" s="36">
        <f t="shared" ref="E26:T26" si="4">SUM(E16:E18)</f>
        <v>0</v>
      </c>
      <c r="F26" s="36">
        <f t="shared" si="4"/>
        <v>0</v>
      </c>
      <c r="G26" s="36">
        <f t="shared" si="4"/>
        <v>0</v>
      </c>
      <c r="H26" s="36">
        <f t="shared" si="4"/>
        <v>0</v>
      </c>
      <c r="I26" s="36">
        <f t="shared" si="4"/>
        <v>0</v>
      </c>
      <c r="J26" s="36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4"/>
        <v>0</v>
      </c>
      <c r="O26" s="36">
        <f t="shared" si="4"/>
        <v>0</v>
      </c>
      <c r="P26" s="36">
        <f t="shared" si="4"/>
        <v>0</v>
      </c>
      <c r="Q26" s="36">
        <f t="shared" si="4"/>
        <v>0</v>
      </c>
      <c r="R26" s="36">
        <f t="shared" si="4"/>
        <v>0</v>
      </c>
      <c r="S26" s="36">
        <f t="shared" si="4"/>
        <v>0</v>
      </c>
      <c r="T26" s="36">
        <f t="shared" si="4"/>
        <v>0</v>
      </c>
      <c r="U26" s="14"/>
    </row>
    <row r="27" spans="2:22">
      <c r="B27" s="13"/>
      <c r="C27" s="29" t="s">
        <v>127</v>
      </c>
      <c r="D27" s="36">
        <f>SUM(D19:D21)</f>
        <v>0</v>
      </c>
      <c r="E27" s="36">
        <f t="shared" ref="E27:T27" si="5">SUM(E19:E21)</f>
        <v>0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36">
        <f t="shared" si="5"/>
        <v>0</v>
      </c>
      <c r="Q27" s="36">
        <f t="shared" si="5"/>
        <v>0</v>
      </c>
      <c r="R27" s="36">
        <f t="shared" si="5"/>
        <v>0</v>
      </c>
      <c r="S27" s="36">
        <f t="shared" si="5"/>
        <v>0</v>
      </c>
      <c r="T27" s="36">
        <f t="shared" si="5"/>
        <v>0</v>
      </c>
      <c r="U27" s="14"/>
    </row>
    <row r="28" spans="2:22">
      <c r="B28" s="13"/>
      <c r="C28" s="29" t="s">
        <v>128</v>
      </c>
      <c r="D28" s="36">
        <f>SUM(D22:D24)</f>
        <v>0</v>
      </c>
      <c r="E28" s="36">
        <f t="shared" ref="E28:T28" si="6">SUM(E22:E24)</f>
        <v>0</v>
      </c>
      <c r="F28" s="36">
        <f t="shared" si="6"/>
        <v>0</v>
      </c>
      <c r="G28" s="36">
        <f t="shared" si="6"/>
        <v>0</v>
      </c>
      <c r="H28" s="36">
        <f t="shared" si="6"/>
        <v>0</v>
      </c>
      <c r="I28" s="36">
        <f t="shared" si="6"/>
        <v>0</v>
      </c>
      <c r="J28" s="36">
        <f t="shared" si="6"/>
        <v>0</v>
      </c>
      <c r="K28" s="36">
        <f t="shared" si="6"/>
        <v>0</v>
      </c>
      <c r="L28" s="36">
        <f t="shared" si="6"/>
        <v>0</v>
      </c>
      <c r="M28" s="36">
        <f t="shared" si="6"/>
        <v>0</v>
      </c>
      <c r="N28" s="36">
        <f t="shared" si="6"/>
        <v>0</v>
      </c>
      <c r="O28" s="36">
        <f t="shared" si="6"/>
        <v>0</v>
      </c>
      <c r="P28" s="36">
        <f t="shared" si="6"/>
        <v>0</v>
      </c>
      <c r="Q28" s="36">
        <f t="shared" si="6"/>
        <v>0</v>
      </c>
      <c r="R28" s="36">
        <f t="shared" si="6"/>
        <v>0</v>
      </c>
      <c r="S28" s="36">
        <f t="shared" si="6"/>
        <v>0</v>
      </c>
      <c r="T28" s="36">
        <f t="shared" si="6"/>
        <v>0</v>
      </c>
      <c r="U28" s="14"/>
    </row>
    <row r="29" spans="2:22">
      <c r="B29" s="13"/>
      <c r="C29" s="37" t="s">
        <v>180</v>
      </c>
      <c r="D29" s="36">
        <f>SUM(D13:D24)</f>
        <v>0</v>
      </c>
      <c r="E29" s="36">
        <f t="shared" ref="E29:T29" si="7">SUM(E13:E24)</f>
        <v>0</v>
      </c>
      <c r="F29" s="36">
        <f t="shared" si="7"/>
        <v>0</v>
      </c>
      <c r="G29" s="36">
        <f t="shared" si="7"/>
        <v>0</v>
      </c>
      <c r="H29" s="36">
        <f t="shared" si="7"/>
        <v>0</v>
      </c>
      <c r="I29" s="36">
        <f t="shared" si="7"/>
        <v>0</v>
      </c>
      <c r="J29" s="36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6">
        <f t="shared" si="7"/>
        <v>0</v>
      </c>
      <c r="Q29" s="36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14"/>
    </row>
    <row r="30" spans="2:22">
      <c r="B30" s="13"/>
      <c r="U30" s="14"/>
    </row>
    <row r="31" spans="2:22">
      <c r="B31" s="13"/>
      <c r="C31" s="58" t="s">
        <v>182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56"/>
      <c r="V31" s="57"/>
    </row>
    <row r="32" spans="2:22" ht="27.75" customHeight="1">
      <c r="B32" s="13"/>
      <c r="C32" s="166" t="s">
        <v>183</v>
      </c>
      <c r="D32" s="167"/>
      <c r="E32" s="167"/>
      <c r="F32" s="167"/>
      <c r="G32" s="61" t="s">
        <v>1</v>
      </c>
      <c r="H32" s="168" t="s">
        <v>244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9"/>
      <c r="U32" s="56"/>
      <c r="V32" s="57"/>
    </row>
    <row r="33" spans="2:22" ht="28.5" customHeight="1">
      <c r="B33" s="13"/>
      <c r="C33" s="166" t="s">
        <v>205</v>
      </c>
      <c r="D33" s="167"/>
      <c r="E33" s="167"/>
      <c r="F33" s="167"/>
      <c r="G33" s="61" t="s">
        <v>1</v>
      </c>
      <c r="H33" s="168" t="s">
        <v>232</v>
      </c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9"/>
      <c r="U33" s="56"/>
      <c r="V33" s="57"/>
    </row>
    <row r="34" spans="2:22">
      <c r="B34" s="13"/>
      <c r="C34" s="166" t="s">
        <v>184</v>
      </c>
      <c r="D34" s="167"/>
      <c r="E34" s="167"/>
      <c r="F34" s="167"/>
      <c r="G34" s="61" t="s">
        <v>1</v>
      </c>
      <c r="H34" s="170" t="s">
        <v>245</v>
      </c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2"/>
      <c r="U34" s="56"/>
      <c r="V34" s="57"/>
    </row>
    <row r="35" spans="2:22">
      <c r="B35" s="13"/>
      <c r="C35" s="166" t="s">
        <v>185</v>
      </c>
      <c r="D35" s="167"/>
      <c r="E35" s="167"/>
      <c r="F35" s="167"/>
      <c r="G35" s="61" t="s">
        <v>1</v>
      </c>
      <c r="H35" s="171" t="s">
        <v>246</v>
      </c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2"/>
      <c r="U35" s="56"/>
      <c r="V35" s="57"/>
    </row>
    <row r="36" spans="2:22">
      <c r="B36" s="13"/>
      <c r="C36" s="166" t="s">
        <v>187</v>
      </c>
      <c r="D36" s="167"/>
      <c r="E36" s="167"/>
      <c r="F36" s="167"/>
      <c r="G36" s="61" t="s">
        <v>1</v>
      </c>
      <c r="H36" s="171" t="s">
        <v>195</v>
      </c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2"/>
      <c r="U36" s="56"/>
      <c r="V36" s="57"/>
    </row>
    <row r="37" spans="2:22">
      <c r="B37" s="13"/>
      <c r="C37" s="166" t="s">
        <v>186</v>
      </c>
      <c r="D37" s="167"/>
      <c r="E37" s="167"/>
      <c r="F37" s="167"/>
      <c r="G37" s="61" t="s">
        <v>1</v>
      </c>
      <c r="H37" s="171" t="s">
        <v>196</v>
      </c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2"/>
      <c r="U37" s="56"/>
      <c r="V37" s="57"/>
    </row>
    <row r="38" spans="2:22">
      <c r="B38" s="13"/>
      <c r="C38" s="166" t="s">
        <v>188</v>
      </c>
      <c r="D38" s="167"/>
      <c r="E38" s="167"/>
      <c r="F38" s="167"/>
      <c r="G38" s="61" t="s">
        <v>1</v>
      </c>
      <c r="H38" s="171" t="s">
        <v>197</v>
      </c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2"/>
      <c r="U38" s="56"/>
      <c r="V38" s="57"/>
    </row>
    <row r="39" spans="2:22">
      <c r="B39" s="13"/>
      <c r="C39" s="166" t="s">
        <v>189</v>
      </c>
      <c r="D39" s="167"/>
      <c r="E39" s="167"/>
      <c r="F39" s="167"/>
      <c r="G39" s="61" t="s">
        <v>1</v>
      </c>
      <c r="H39" s="171" t="s">
        <v>198</v>
      </c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2"/>
      <c r="U39" s="56"/>
      <c r="V39" s="57"/>
    </row>
    <row r="40" spans="2:22">
      <c r="B40" s="13"/>
      <c r="C40" s="166" t="s">
        <v>190</v>
      </c>
      <c r="D40" s="167"/>
      <c r="E40" s="167"/>
      <c r="F40" s="167"/>
      <c r="G40" s="61" t="s">
        <v>1</v>
      </c>
      <c r="H40" s="171" t="s">
        <v>199</v>
      </c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2"/>
      <c r="U40" s="56"/>
      <c r="V40" s="57"/>
    </row>
    <row r="41" spans="2:22">
      <c r="B41" s="13"/>
      <c r="C41" s="166" t="s">
        <v>191</v>
      </c>
      <c r="D41" s="167"/>
      <c r="E41" s="167"/>
      <c r="F41" s="167"/>
      <c r="G41" s="61" t="s">
        <v>1</v>
      </c>
      <c r="H41" s="171" t="s">
        <v>200</v>
      </c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2"/>
      <c r="U41" s="56"/>
      <c r="V41" s="57"/>
    </row>
    <row r="42" spans="2:22">
      <c r="B42" s="13"/>
      <c r="C42" s="166" t="s">
        <v>192</v>
      </c>
      <c r="D42" s="167"/>
      <c r="E42" s="167"/>
      <c r="F42" s="167"/>
      <c r="G42" s="61" t="s">
        <v>1</v>
      </c>
      <c r="H42" s="171" t="s">
        <v>201</v>
      </c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2"/>
      <c r="U42" s="56"/>
      <c r="V42" s="57"/>
    </row>
    <row r="43" spans="2:22">
      <c r="B43" s="13"/>
      <c r="C43" s="166" t="s">
        <v>193</v>
      </c>
      <c r="D43" s="167"/>
      <c r="E43" s="167"/>
      <c r="F43" s="167"/>
      <c r="G43" s="61" t="s">
        <v>1</v>
      </c>
      <c r="H43" s="171" t="s">
        <v>202</v>
      </c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2"/>
      <c r="U43" s="56"/>
      <c r="V43" s="57"/>
    </row>
    <row r="44" spans="2:22">
      <c r="B44" s="13"/>
      <c r="C44" s="166" t="s">
        <v>194</v>
      </c>
      <c r="D44" s="167"/>
      <c r="E44" s="167"/>
      <c r="F44" s="167"/>
      <c r="G44" s="61" t="s">
        <v>1</v>
      </c>
      <c r="H44" s="171" t="s">
        <v>234</v>
      </c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2"/>
      <c r="U44" s="56"/>
      <c r="V44" s="57"/>
    </row>
    <row r="45" spans="2:22" ht="4.5" customHeight="1">
      <c r="B45" s="13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  <c r="U45" s="14"/>
    </row>
    <row r="46" spans="2:22">
      <c r="B46" s="13"/>
      <c r="U46" s="14"/>
    </row>
    <row r="47" spans="2:22">
      <c r="B47" s="13"/>
      <c r="U47" s="14"/>
    </row>
    <row r="48" spans="2:22" ht="15" thickBo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7"/>
    </row>
  </sheetData>
  <sheetProtection password="D107" sheet="1" objects="1" scenarios="1"/>
  <mergeCells count="43">
    <mergeCell ref="H41:T41"/>
    <mergeCell ref="H42:T42"/>
    <mergeCell ref="H43:T43"/>
    <mergeCell ref="H44:T44"/>
    <mergeCell ref="H36:T36"/>
    <mergeCell ref="H37:T37"/>
    <mergeCell ref="H38:T38"/>
    <mergeCell ref="H39:T39"/>
    <mergeCell ref="H40:T40"/>
    <mergeCell ref="C41:F41"/>
    <mergeCell ref="C42:F42"/>
    <mergeCell ref="C43:F43"/>
    <mergeCell ref="C44:F44"/>
    <mergeCell ref="C36:F36"/>
    <mergeCell ref="C37:F37"/>
    <mergeCell ref="C38:F38"/>
    <mergeCell ref="C39:F39"/>
    <mergeCell ref="C40:F40"/>
    <mergeCell ref="C9:T9"/>
    <mergeCell ref="C32:F32"/>
    <mergeCell ref="C33:F33"/>
    <mergeCell ref="C34:F34"/>
    <mergeCell ref="C35:F35"/>
    <mergeCell ref="H32:T32"/>
    <mergeCell ref="H33:T33"/>
    <mergeCell ref="H34:T34"/>
    <mergeCell ref="H35:T35"/>
    <mergeCell ref="C4:E4"/>
    <mergeCell ref="C7:E7"/>
    <mergeCell ref="C3:T3"/>
    <mergeCell ref="G4:J4"/>
    <mergeCell ref="T10:T11"/>
    <mergeCell ref="G5:J5"/>
    <mergeCell ref="G6:J6"/>
    <mergeCell ref="G7:H7"/>
    <mergeCell ref="C10:C11"/>
    <mergeCell ref="D10:E10"/>
    <mergeCell ref="F10:G10"/>
    <mergeCell ref="H10:H11"/>
    <mergeCell ref="I10:I11"/>
    <mergeCell ref="J10:O10"/>
    <mergeCell ref="P10:Q10"/>
    <mergeCell ref="R10:S10"/>
  </mergeCells>
  <pageMargins left="0.7" right="0.7" top="0.75" bottom="0.75" header="0.3" footer="0.3"/>
  <pageSetup paperSize="9" orientation="portrait" r:id="rId1"/>
  <ignoredErrors>
    <ignoredError sqref="J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S47"/>
  <sheetViews>
    <sheetView topLeftCell="F1" zoomScale="90" zoomScaleNormal="90" workbookViewId="0">
      <selection activeCell="P14" sqref="P14:R21"/>
    </sheetView>
  </sheetViews>
  <sheetFormatPr defaultColWidth="9.109375" defaultRowHeight="14.4"/>
  <cols>
    <col min="1" max="1" width="1.44140625" style="91" customWidth="1"/>
    <col min="2" max="2" width="1.6640625" style="91" customWidth="1"/>
    <col min="3" max="3" width="7.6640625" style="91" customWidth="1"/>
    <col min="4" max="4" width="9.109375" style="91" customWidth="1"/>
    <col min="5" max="5" width="10.109375" style="91" customWidth="1"/>
    <col min="6" max="6" width="9.109375" style="91" customWidth="1"/>
    <col min="7" max="7" width="9.88671875" style="91" customWidth="1"/>
    <col min="8" max="8" width="11.33203125" style="91" customWidth="1"/>
    <col min="9" max="9" width="11.6640625" style="91" customWidth="1"/>
    <col min="10" max="10" width="9.33203125" style="91" customWidth="1"/>
    <col min="11" max="11" width="11.44140625" style="91" customWidth="1"/>
    <col min="12" max="12" width="7.44140625" style="91" customWidth="1"/>
    <col min="13" max="13" width="9.33203125" style="91" customWidth="1"/>
    <col min="14" max="18" width="10.5546875" style="91" customWidth="1"/>
    <col min="19" max="19" width="2" style="91" customWidth="1"/>
    <col min="20" max="22" width="9.109375" style="91" customWidth="1"/>
    <col min="23" max="16384" width="9.109375" style="91"/>
  </cols>
  <sheetData>
    <row r="1" spans="2:19" ht="15" thickBot="1"/>
    <row r="2" spans="2:19" ht="12" customHeight="1">
      <c r="B2" s="92"/>
      <c r="C2" s="93" t="s">
        <v>249</v>
      </c>
      <c r="D2" s="94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2:19">
      <c r="B3" s="97"/>
      <c r="C3" s="138" t="s">
        <v>12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98"/>
    </row>
    <row r="4" spans="2:19" ht="11.25" customHeight="1">
      <c r="B4" s="97"/>
      <c r="C4" s="193" t="s">
        <v>6</v>
      </c>
      <c r="D4" s="193"/>
      <c r="E4" s="193"/>
      <c r="F4" s="99" t="s">
        <v>1</v>
      </c>
      <c r="G4" s="194">
        <f>'Data dasar'!$D$3</f>
        <v>0</v>
      </c>
      <c r="H4" s="194"/>
      <c r="I4" s="194"/>
      <c r="J4" s="194"/>
      <c r="K4" s="194"/>
      <c r="S4" s="98"/>
    </row>
    <row r="5" spans="2:19" ht="11.25" customHeight="1">
      <c r="B5" s="97"/>
      <c r="C5" s="90" t="s">
        <v>40</v>
      </c>
      <c r="D5" s="90"/>
      <c r="E5" s="90"/>
      <c r="F5" s="99" t="s">
        <v>1</v>
      </c>
      <c r="G5" s="194">
        <f>'Data dasar'!$D$4</f>
        <v>0</v>
      </c>
      <c r="H5" s="194"/>
      <c r="I5" s="194"/>
      <c r="J5" s="194"/>
      <c r="K5" s="194"/>
      <c r="S5" s="98"/>
    </row>
    <row r="6" spans="2:19" ht="11.25" customHeight="1">
      <c r="B6" s="97"/>
      <c r="C6" s="90" t="s">
        <v>41</v>
      </c>
      <c r="D6" s="90"/>
      <c r="E6" s="90"/>
      <c r="F6" s="99" t="s">
        <v>1</v>
      </c>
      <c r="G6" s="194">
        <f>'Data dasar'!$D$5</f>
        <v>0</v>
      </c>
      <c r="H6" s="194"/>
      <c r="I6" s="194"/>
      <c r="J6" s="194"/>
      <c r="K6" s="194"/>
      <c r="S6" s="98"/>
    </row>
    <row r="7" spans="2:19" ht="11.25" customHeight="1">
      <c r="B7" s="97"/>
      <c r="C7" s="193" t="s">
        <v>43</v>
      </c>
      <c r="D7" s="193"/>
      <c r="E7" s="193"/>
      <c r="F7" s="99" t="s">
        <v>1</v>
      </c>
      <c r="G7" s="195" t="s">
        <v>171</v>
      </c>
      <c r="H7" s="195"/>
      <c r="I7" s="195"/>
      <c r="J7" s="89" t="s">
        <v>42</v>
      </c>
      <c r="K7" s="122">
        <f>'Data Dasar Lab Biakan TB'!$J$7</f>
        <v>2021</v>
      </c>
      <c r="S7" s="98"/>
    </row>
    <row r="8" spans="2:19" ht="11.25" customHeight="1">
      <c r="B8" s="97"/>
      <c r="C8" s="90"/>
      <c r="D8" s="90"/>
      <c r="E8" s="90"/>
      <c r="F8" s="99"/>
      <c r="G8" s="100"/>
      <c r="H8" s="100"/>
      <c r="I8" s="90"/>
      <c r="J8" s="101"/>
      <c r="S8" s="98"/>
    </row>
    <row r="9" spans="2:19" ht="10.5" customHeight="1">
      <c r="B9" s="97"/>
      <c r="C9" s="90"/>
      <c r="D9" s="90"/>
      <c r="E9" s="90"/>
      <c r="F9" s="99"/>
      <c r="G9" s="100"/>
      <c r="H9" s="100"/>
      <c r="I9" s="90"/>
      <c r="J9" s="102"/>
      <c r="S9" s="98"/>
    </row>
    <row r="10" spans="2:19" ht="13.5" customHeight="1">
      <c r="B10" s="97"/>
      <c r="C10" s="138" t="s">
        <v>289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98"/>
    </row>
    <row r="11" spans="2:19" ht="24.75" customHeight="1">
      <c r="B11" s="97"/>
      <c r="C11" s="186" t="s">
        <v>20</v>
      </c>
      <c r="D11" s="186" t="s">
        <v>54</v>
      </c>
      <c r="E11" s="186"/>
      <c r="F11" s="186" t="s">
        <v>55</v>
      </c>
      <c r="G11" s="186"/>
      <c r="H11" s="186" t="s">
        <v>56</v>
      </c>
      <c r="I11" s="186"/>
      <c r="J11" s="186"/>
      <c r="K11" s="186"/>
      <c r="L11" s="186"/>
      <c r="M11" s="186"/>
      <c r="N11" s="139" t="s">
        <v>79</v>
      </c>
      <c r="O11" s="139" t="s">
        <v>292</v>
      </c>
      <c r="P11" s="198" t="s">
        <v>226</v>
      </c>
      <c r="Q11" s="199"/>
      <c r="R11" s="200"/>
      <c r="S11" s="98"/>
    </row>
    <row r="12" spans="2:19">
      <c r="B12" s="97"/>
      <c r="C12" s="186"/>
      <c r="D12" s="186"/>
      <c r="E12" s="186"/>
      <c r="F12" s="186"/>
      <c r="G12" s="186"/>
      <c r="H12" s="142" t="s">
        <v>57</v>
      </c>
      <c r="I12" s="143"/>
      <c r="J12" s="144"/>
      <c r="K12" s="188" t="s">
        <v>58</v>
      </c>
      <c r="L12" s="189"/>
      <c r="M12" s="190"/>
      <c r="N12" s="141"/>
      <c r="O12" s="141"/>
      <c r="P12" s="201"/>
      <c r="Q12" s="202"/>
      <c r="R12" s="203"/>
      <c r="S12" s="98"/>
    </row>
    <row r="13" spans="2:19" ht="12.75" customHeight="1">
      <c r="B13" s="97"/>
      <c r="C13" s="78" t="s">
        <v>207</v>
      </c>
      <c r="D13" s="204" t="s">
        <v>208</v>
      </c>
      <c r="E13" s="190"/>
      <c r="F13" s="204" t="s">
        <v>209</v>
      </c>
      <c r="G13" s="190"/>
      <c r="H13" s="205" t="s">
        <v>210</v>
      </c>
      <c r="I13" s="143"/>
      <c r="J13" s="144"/>
      <c r="K13" s="204" t="s">
        <v>211</v>
      </c>
      <c r="L13" s="189"/>
      <c r="M13" s="190"/>
      <c r="N13" s="79" t="s">
        <v>212</v>
      </c>
      <c r="O13" s="79" t="s">
        <v>213</v>
      </c>
      <c r="P13" s="205" t="s">
        <v>214</v>
      </c>
      <c r="Q13" s="143"/>
      <c r="R13" s="144"/>
      <c r="S13" s="98"/>
    </row>
    <row r="14" spans="2:19" ht="68.25" customHeight="1">
      <c r="B14" s="97"/>
      <c r="C14" s="87">
        <v>1</v>
      </c>
      <c r="D14" s="196" t="s">
        <v>59</v>
      </c>
      <c r="E14" s="197"/>
      <c r="F14" s="177" t="s">
        <v>60</v>
      </c>
      <c r="G14" s="177"/>
      <c r="H14" s="177" t="s">
        <v>61</v>
      </c>
      <c r="I14" s="177"/>
      <c r="J14" s="51">
        <f>'DATA SAMPEL LJ'!P25+'DATA SAMPEL LJ'!R25</f>
        <v>0</v>
      </c>
      <c r="K14" s="177" t="s">
        <v>62</v>
      </c>
      <c r="L14" s="177"/>
      <c r="M14" s="52">
        <f>'DATA SAMPEL LJ'!$F$25</f>
        <v>0</v>
      </c>
      <c r="N14" s="54" t="s">
        <v>80</v>
      </c>
      <c r="O14" s="23" t="e">
        <f>J14/M14</f>
        <v>#DIV/0!</v>
      </c>
      <c r="P14" s="179"/>
      <c r="Q14" s="180"/>
      <c r="R14" s="181"/>
      <c r="S14" s="98"/>
    </row>
    <row r="15" spans="2:19" ht="68.25" customHeight="1">
      <c r="B15" s="97"/>
      <c r="C15" s="87">
        <v>2</v>
      </c>
      <c r="D15" s="176" t="s">
        <v>250</v>
      </c>
      <c r="E15" s="176"/>
      <c r="F15" s="177" t="s">
        <v>251</v>
      </c>
      <c r="G15" s="177"/>
      <c r="H15" s="177" t="s">
        <v>252</v>
      </c>
      <c r="I15" s="177"/>
      <c r="J15" s="51">
        <f>'DATA SAMPEL LJ'!Q25+'DATA SAMPEL LJ'!S25</f>
        <v>0</v>
      </c>
      <c r="K15" s="177" t="s">
        <v>253</v>
      </c>
      <c r="L15" s="177"/>
      <c r="M15" s="52">
        <f>'DATA SAMPEL LJ'!$G$25</f>
        <v>0</v>
      </c>
      <c r="N15" s="54" t="s">
        <v>80</v>
      </c>
      <c r="O15" s="23" t="e">
        <f t="shared" ref="O15:O21" si="0">J15/M15</f>
        <v>#DIV/0!</v>
      </c>
      <c r="P15" s="179"/>
      <c r="Q15" s="180"/>
      <c r="R15" s="181"/>
      <c r="S15" s="98"/>
    </row>
    <row r="16" spans="2:19" ht="68.25" customHeight="1">
      <c r="B16" s="97"/>
      <c r="C16" s="87">
        <v>3</v>
      </c>
      <c r="D16" s="176" t="s">
        <v>63</v>
      </c>
      <c r="E16" s="176"/>
      <c r="F16" s="177" t="s">
        <v>64</v>
      </c>
      <c r="G16" s="177"/>
      <c r="H16" s="177" t="s">
        <v>65</v>
      </c>
      <c r="I16" s="177"/>
      <c r="J16" s="51">
        <f>'DATA SAMPEL LJ'!$P$25</f>
        <v>0</v>
      </c>
      <c r="K16" s="177" t="s">
        <v>62</v>
      </c>
      <c r="L16" s="177"/>
      <c r="M16" s="52">
        <f>'DATA SAMPEL LJ'!$F$25</f>
        <v>0</v>
      </c>
      <c r="N16" s="54" t="s">
        <v>81</v>
      </c>
      <c r="O16" s="23" t="e">
        <f t="shared" si="0"/>
        <v>#DIV/0!</v>
      </c>
      <c r="P16" s="179"/>
      <c r="Q16" s="180"/>
      <c r="R16" s="181"/>
      <c r="S16" s="98"/>
    </row>
    <row r="17" spans="2:19" ht="68.25" customHeight="1">
      <c r="B17" s="97"/>
      <c r="C17" s="87">
        <v>4</v>
      </c>
      <c r="D17" s="176" t="s">
        <v>254</v>
      </c>
      <c r="E17" s="176"/>
      <c r="F17" s="177" t="s">
        <v>255</v>
      </c>
      <c r="G17" s="177"/>
      <c r="H17" s="177" t="s">
        <v>256</v>
      </c>
      <c r="I17" s="177"/>
      <c r="J17" s="51">
        <f>'DATA SAMPEL LJ'!$Q$25</f>
        <v>0</v>
      </c>
      <c r="K17" s="177" t="s">
        <v>253</v>
      </c>
      <c r="L17" s="177"/>
      <c r="M17" s="52">
        <f>'DATA SAMPEL LJ'!$G$25</f>
        <v>0</v>
      </c>
      <c r="N17" s="54" t="s">
        <v>81</v>
      </c>
      <c r="O17" s="23" t="e">
        <f t="shared" si="0"/>
        <v>#DIV/0!</v>
      </c>
      <c r="P17" s="179"/>
      <c r="Q17" s="180"/>
      <c r="R17" s="181"/>
      <c r="S17" s="98"/>
    </row>
    <row r="18" spans="2:19" ht="68.25" customHeight="1">
      <c r="B18" s="97"/>
      <c r="C18" s="87">
        <v>5</v>
      </c>
      <c r="D18" s="176" t="s">
        <v>66</v>
      </c>
      <c r="E18" s="176"/>
      <c r="F18" s="177" t="s">
        <v>66</v>
      </c>
      <c r="G18" s="177"/>
      <c r="H18" s="177" t="s">
        <v>67</v>
      </c>
      <c r="I18" s="177"/>
      <c r="J18" s="51">
        <f>'DATA SAMPEL LJ'!$L$25</f>
        <v>0</v>
      </c>
      <c r="K18" s="177" t="s">
        <v>68</v>
      </c>
      <c r="L18" s="177"/>
      <c r="M18" s="52">
        <f>'DATA SAMPEL LJ'!$J$25</f>
        <v>0</v>
      </c>
      <c r="N18" s="54" t="s">
        <v>82</v>
      </c>
      <c r="O18" s="23" t="e">
        <f t="shared" si="0"/>
        <v>#DIV/0!</v>
      </c>
      <c r="P18" s="187"/>
      <c r="Q18" s="180"/>
      <c r="R18" s="181"/>
      <c r="S18" s="98"/>
    </row>
    <row r="19" spans="2:19" ht="68.25" customHeight="1">
      <c r="B19" s="97"/>
      <c r="C19" s="87">
        <v>6</v>
      </c>
      <c r="D19" s="176" t="s">
        <v>69</v>
      </c>
      <c r="E19" s="176"/>
      <c r="F19" s="177" t="s">
        <v>69</v>
      </c>
      <c r="G19" s="177"/>
      <c r="H19" s="177" t="s">
        <v>70</v>
      </c>
      <c r="I19" s="177"/>
      <c r="J19" s="51">
        <f>'DATA SAMPEL LJ'!$N$25</f>
        <v>0</v>
      </c>
      <c r="K19" s="177" t="s">
        <v>71</v>
      </c>
      <c r="L19" s="177"/>
      <c r="M19" s="52">
        <f>'DATA SAMPEL LJ'!$K$25</f>
        <v>0</v>
      </c>
      <c r="N19" s="54" t="s">
        <v>83</v>
      </c>
      <c r="O19" s="23" t="e">
        <f t="shared" si="0"/>
        <v>#DIV/0!</v>
      </c>
      <c r="P19" s="187"/>
      <c r="Q19" s="180"/>
      <c r="R19" s="181"/>
      <c r="S19" s="98"/>
    </row>
    <row r="20" spans="2:19" ht="78" customHeight="1">
      <c r="B20" s="97"/>
      <c r="C20" s="88">
        <v>7</v>
      </c>
      <c r="D20" s="174" t="s">
        <v>72</v>
      </c>
      <c r="E20" s="174"/>
      <c r="F20" s="175" t="s">
        <v>73</v>
      </c>
      <c r="G20" s="175"/>
      <c r="H20" s="175" t="s">
        <v>74</v>
      </c>
      <c r="I20" s="175"/>
      <c r="J20" s="123">
        <f>'DATA SAMPEL LJ'!$I$25</f>
        <v>0</v>
      </c>
      <c r="K20" s="175" t="s">
        <v>75</v>
      </c>
      <c r="L20" s="175"/>
      <c r="M20" s="124">
        <f>'DATA SAMPEL LJ'!$H$25</f>
        <v>0</v>
      </c>
      <c r="N20" s="81" t="s">
        <v>84</v>
      </c>
      <c r="O20" s="23" t="e">
        <f t="shared" si="0"/>
        <v>#DIV/0!</v>
      </c>
      <c r="P20" s="187"/>
      <c r="Q20" s="180"/>
      <c r="R20" s="181"/>
      <c r="S20" s="98"/>
    </row>
    <row r="21" spans="2:19" ht="51" customHeight="1">
      <c r="B21" s="97"/>
      <c r="C21" s="87">
        <v>8</v>
      </c>
      <c r="D21" s="176" t="s">
        <v>270</v>
      </c>
      <c r="E21" s="176"/>
      <c r="F21" s="182" t="s">
        <v>257</v>
      </c>
      <c r="G21" s="183"/>
      <c r="H21" s="177" t="s">
        <v>265</v>
      </c>
      <c r="I21" s="177"/>
      <c r="J21" s="51">
        <f>'DATA SAMPEL LJ'!$T$25</f>
        <v>0</v>
      </c>
      <c r="K21" s="177" t="s">
        <v>77</v>
      </c>
      <c r="L21" s="177"/>
      <c r="M21" s="52">
        <f>'DATA SAMPEL LJ'!F25+'DATA SAMPEL LJ'!G25</f>
        <v>0</v>
      </c>
      <c r="N21" s="55">
        <v>0.9</v>
      </c>
      <c r="O21" s="23" t="e">
        <f t="shared" si="0"/>
        <v>#DIV/0!</v>
      </c>
      <c r="P21" s="187"/>
      <c r="Q21" s="180"/>
      <c r="R21" s="181"/>
      <c r="S21" s="98"/>
    </row>
    <row r="22" spans="2:19" ht="11.25" customHeight="1">
      <c r="B22" s="97"/>
      <c r="C22" s="85"/>
      <c r="D22" s="103"/>
      <c r="E22" s="103"/>
      <c r="F22" s="104"/>
      <c r="G22" s="104"/>
      <c r="H22" s="104"/>
      <c r="I22" s="104"/>
      <c r="J22" s="84"/>
      <c r="K22" s="104"/>
      <c r="L22" s="104"/>
      <c r="M22" s="26"/>
      <c r="N22" s="24"/>
      <c r="O22" s="25"/>
      <c r="P22" s="73"/>
      <c r="Q22" s="73"/>
      <c r="R22" s="73"/>
      <c r="S22" s="98"/>
    </row>
    <row r="23" spans="2:19" ht="17.25" customHeight="1">
      <c r="B23" s="97"/>
      <c r="C23" s="184" t="s">
        <v>227</v>
      </c>
      <c r="D23" s="185"/>
      <c r="E23" s="87" t="s">
        <v>1</v>
      </c>
      <c r="F23" s="176" t="s">
        <v>290</v>
      </c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98"/>
    </row>
    <row r="24" spans="2:19" ht="18" customHeight="1">
      <c r="B24" s="97"/>
      <c r="C24" s="184" t="s">
        <v>268</v>
      </c>
      <c r="D24" s="185"/>
      <c r="E24" s="87" t="s">
        <v>1</v>
      </c>
      <c r="F24" s="174" t="s">
        <v>228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98"/>
    </row>
    <row r="25" spans="2:19" ht="22.5" customHeight="1">
      <c r="B25" s="9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98"/>
    </row>
    <row r="26" spans="2:19" ht="21.75" customHeight="1">
      <c r="B26" s="9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98"/>
    </row>
    <row r="27" spans="2:19" ht="22.5" customHeight="1">
      <c r="B27" s="9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98"/>
    </row>
    <row r="28" spans="2:19" ht="15.75" customHeight="1">
      <c r="B28" s="97"/>
      <c r="C28" s="85"/>
      <c r="D28" s="191"/>
      <c r="E28" s="191"/>
      <c r="F28" s="192"/>
      <c r="G28" s="192"/>
      <c r="H28" s="192"/>
      <c r="I28" s="192"/>
      <c r="J28" s="105"/>
      <c r="K28" s="192"/>
      <c r="L28" s="192"/>
      <c r="M28" s="106"/>
      <c r="N28" s="106"/>
      <c r="O28" s="106"/>
      <c r="P28" s="106"/>
      <c r="Q28" s="106"/>
      <c r="R28" s="106"/>
      <c r="S28" s="98"/>
    </row>
    <row r="29" spans="2:19" ht="18" customHeight="1">
      <c r="B29" s="97"/>
      <c r="C29" s="138" t="s">
        <v>291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98"/>
    </row>
    <row r="30" spans="2:19" ht="18" customHeight="1">
      <c r="B30" s="97"/>
      <c r="C30" s="186" t="s">
        <v>20</v>
      </c>
      <c r="D30" s="186" t="s">
        <v>54</v>
      </c>
      <c r="E30" s="186"/>
      <c r="F30" s="186" t="s">
        <v>55</v>
      </c>
      <c r="G30" s="186"/>
      <c r="H30" s="186" t="s">
        <v>56</v>
      </c>
      <c r="I30" s="186"/>
      <c r="J30" s="186"/>
      <c r="K30" s="186"/>
      <c r="L30" s="186"/>
      <c r="M30" s="186"/>
      <c r="N30" s="139" t="s">
        <v>79</v>
      </c>
      <c r="O30" s="139" t="s">
        <v>293</v>
      </c>
      <c r="P30" s="198" t="s">
        <v>226</v>
      </c>
      <c r="Q30" s="199"/>
      <c r="R30" s="200"/>
      <c r="S30" s="98"/>
    </row>
    <row r="31" spans="2:19" ht="18" customHeight="1">
      <c r="B31" s="97"/>
      <c r="C31" s="186"/>
      <c r="D31" s="186"/>
      <c r="E31" s="186"/>
      <c r="F31" s="186"/>
      <c r="G31" s="186"/>
      <c r="H31" s="142" t="s">
        <v>57</v>
      </c>
      <c r="I31" s="143"/>
      <c r="J31" s="144"/>
      <c r="K31" s="188" t="s">
        <v>58</v>
      </c>
      <c r="L31" s="189"/>
      <c r="M31" s="190"/>
      <c r="N31" s="141"/>
      <c r="O31" s="141"/>
      <c r="P31" s="201"/>
      <c r="Q31" s="202"/>
      <c r="R31" s="203"/>
      <c r="S31" s="98"/>
    </row>
    <row r="32" spans="2:19" ht="12.75" customHeight="1">
      <c r="B32" s="97"/>
      <c r="C32" s="78" t="s">
        <v>207</v>
      </c>
      <c r="D32" s="204" t="s">
        <v>208</v>
      </c>
      <c r="E32" s="190"/>
      <c r="F32" s="204" t="s">
        <v>209</v>
      </c>
      <c r="G32" s="190"/>
      <c r="H32" s="205" t="s">
        <v>210</v>
      </c>
      <c r="I32" s="143"/>
      <c r="J32" s="144"/>
      <c r="K32" s="204" t="s">
        <v>211</v>
      </c>
      <c r="L32" s="189"/>
      <c r="M32" s="190"/>
      <c r="N32" s="79" t="s">
        <v>212</v>
      </c>
      <c r="O32" s="79" t="s">
        <v>213</v>
      </c>
      <c r="P32" s="205" t="s">
        <v>214</v>
      </c>
      <c r="Q32" s="143"/>
      <c r="R32" s="144"/>
      <c r="S32" s="98"/>
    </row>
    <row r="33" spans="2:19" ht="68.25" customHeight="1">
      <c r="B33" s="97"/>
      <c r="C33" s="87">
        <v>1</v>
      </c>
      <c r="D33" s="176" t="s">
        <v>85</v>
      </c>
      <c r="E33" s="176"/>
      <c r="F33" s="177" t="s">
        <v>87</v>
      </c>
      <c r="G33" s="177"/>
      <c r="H33" s="177" t="s">
        <v>61</v>
      </c>
      <c r="I33" s="177"/>
      <c r="J33" s="51">
        <f>'DATA SAMPEL MGIT'!P25+'DATA SAMPEL MGIT'!R25</f>
        <v>0</v>
      </c>
      <c r="K33" s="177" t="s">
        <v>62</v>
      </c>
      <c r="L33" s="177"/>
      <c r="M33" s="52">
        <f>'DATA SAMPEL MGIT'!$F$25</f>
        <v>0</v>
      </c>
      <c r="N33" s="54" t="s">
        <v>80</v>
      </c>
      <c r="O33" s="23" t="e">
        <f t="shared" ref="O33:O40" si="1">J33/M33</f>
        <v>#DIV/0!</v>
      </c>
      <c r="P33" s="179"/>
      <c r="Q33" s="180"/>
      <c r="R33" s="181"/>
      <c r="S33" s="98"/>
    </row>
    <row r="34" spans="2:19" ht="68.25" customHeight="1">
      <c r="B34" s="97"/>
      <c r="C34" s="87">
        <v>2</v>
      </c>
      <c r="D34" s="176" t="s">
        <v>258</v>
      </c>
      <c r="E34" s="176"/>
      <c r="F34" s="177" t="s">
        <v>259</v>
      </c>
      <c r="G34" s="177"/>
      <c r="H34" s="177" t="s">
        <v>260</v>
      </c>
      <c r="I34" s="177"/>
      <c r="J34" s="51">
        <f>'DATA SAMPEL MGIT'!Q25+'DATA SAMPEL MGIT'!S25</f>
        <v>0</v>
      </c>
      <c r="K34" s="177" t="s">
        <v>253</v>
      </c>
      <c r="L34" s="177"/>
      <c r="M34" s="52">
        <f>'DATA SAMPEL MGIT'!$G$25</f>
        <v>0</v>
      </c>
      <c r="N34" s="54" t="s">
        <v>80</v>
      </c>
      <c r="O34" s="23" t="e">
        <f t="shared" si="1"/>
        <v>#DIV/0!</v>
      </c>
      <c r="P34" s="179"/>
      <c r="Q34" s="180"/>
      <c r="R34" s="181"/>
      <c r="S34" s="98"/>
    </row>
    <row r="35" spans="2:19" ht="68.25" customHeight="1">
      <c r="B35" s="97"/>
      <c r="C35" s="87">
        <v>3</v>
      </c>
      <c r="D35" s="176" t="s">
        <v>86</v>
      </c>
      <c r="E35" s="176"/>
      <c r="F35" s="177" t="s">
        <v>88</v>
      </c>
      <c r="G35" s="177"/>
      <c r="H35" s="177" t="s">
        <v>65</v>
      </c>
      <c r="I35" s="177"/>
      <c r="J35" s="51">
        <f>'DATA SAMPEL MGIT'!$P$25</f>
        <v>0</v>
      </c>
      <c r="K35" s="177" t="s">
        <v>62</v>
      </c>
      <c r="L35" s="177"/>
      <c r="M35" s="52">
        <f>'DATA SAMPEL MGIT'!$F$25</f>
        <v>0</v>
      </c>
      <c r="N35" s="54" t="s">
        <v>81</v>
      </c>
      <c r="O35" s="23" t="e">
        <f t="shared" si="1"/>
        <v>#DIV/0!</v>
      </c>
      <c r="P35" s="179"/>
      <c r="Q35" s="180"/>
      <c r="R35" s="181"/>
      <c r="S35" s="98"/>
    </row>
    <row r="36" spans="2:19" ht="68.25" customHeight="1">
      <c r="B36" s="97"/>
      <c r="C36" s="87">
        <v>4</v>
      </c>
      <c r="D36" s="176" t="s">
        <v>261</v>
      </c>
      <c r="E36" s="176"/>
      <c r="F36" s="177" t="s">
        <v>262</v>
      </c>
      <c r="G36" s="177"/>
      <c r="H36" s="177" t="s">
        <v>256</v>
      </c>
      <c r="I36" s="177"/>
      <c r="J36" s="51">
        <f>'DATA SAMPEL MGIT'!$Q$25</f>
        <v>0</v>
      </c>
      <c r="K36" s="177" t="s">
        <v>253</v>
      </c>
      <c r="L36" s="177"/>
      <c r="M36" s="52">
        <f>'DATA SAMPEL MGIT'!$G$25</f>
        <v>0</v>
      </c>
      <c r="N36" s="54" t="s">
        <v>81</v>
      </c>
      <c r="O36" s="23" t="e">
        <f t="shared" si="1"/>
        <v>#DIV/0!</v>
      </c>
      <c r="P36" s="179"/>
      <c r="Q36" s="180"/>
      <c r="R36" s="181"/>
      <c r="S36" s="98"/>
    </row>
    <row r="37" spans="2:19" ht="68.25" customHeight="1">
      <c r="B37" s="97"/>
      <c r="C37" s="87">
        <v>5</v>
      </c>
      <c r="D37" s="176" t="s">
        <v>94</v>
      </c>
      <c r="E37" s="176"/>
      <c r="F37" s="177" t="s">
        <v>94</v>
      </c>
      <c r="G37" s="177"/>
      <c r="H37" s="177" t="s">
        <v>96</v>
      </c>
      <c r="I37" s="177"/>
      <c r="J37" s="51">
        <f>'DATA SAMPEL MGIT'!$L$25</f>
        <v>0</v>
      </c>
      <c r="K37" s="177" t="s">
        <v>103</v>
      </c>
      <c r="L37" s="177"/>
      <c r="M37" s="52">
        <f>'DATA SAMPEL MGIT'!$J$25</f>
        <v>0</v>
      </c>
      <c r="N37" s="54" t="s">
        <v>104</v>
      </c>
      <c r="O37" s="23" t="e">
        <f t="shared" si="1"/>
        <v>#DIV/0!</v>
      </c>
      <c r="P37" s="187"/>
      <c r="Q37" s="180"/>
      <c r="R37" s="181"/>
      <c r="S37" s="98"/>
    </row>
    <row r="38" spans="2:19" ht="68.25" customHeight="1">
      <c r="B38" s="97"/>
      <c r="C38" s="87">
        <v>6</v>
      </c>
      <c r="D38" s="176" t="s">
        <v>93</v>
      </c>
      <c r="E38" s="176"/>
      <c r="F38" s="177" t="s">
        <v>93</v>
      </c>
      <c r="G38" s="177"/>
      <c r="H38" s="177" t="s">
        <v>97</v>
      </c>
      <c r="I38" s="177"/>
      <c r="J38" s="51">
        <f>'DATA SAMPEL MGIT'!$N$25</f>
        <v>0</v>
      </c>
      <c r="K38" s="177" t="s">
        <v>102</v>
      </c>
      <c r="L38" s="177"/>
      <c r="M38" s="52">
        <f>'DATA SAMPEL MGIT'!$K$25</f>
        <v>0</v>
      </c>
      <c r="N38" s="54" t="s">
        <v>83</v>
      </c>
      <c r="O38" s="23" t="e">
        <f t="shared" si="1"/>
        <v>#DIV/0!</v>
      </c>
      <c r="P38" s="179"/>
      <c r="Q38" s="180"/>
      <c r="R38" s="181"/>
      <c r="S38" s="98"/>
    </row>
    <row r="39" spans="2:19" ht="78.75" customHeight="1">
      <c r="B39" s="97"/>
      <c r="C39" s="88">
        <v>7</v>
      </c>
      <c r="D39" s="174" t="s">
        <v>89</v>
      </c>
      <c r="E39" s="174"/>
      <c r="F39" s="175" t="s">
        <v>92</v>
      </c>
      <c r="G39" s="175"/>
      <c r="H39" s="175" t="s">
        <v>98</v>
      </c>
      <c r="I39" s="175"/>
      <c r="J39" s="123">
        <f>'DATA SAMPEL MGIT'!$I$25</f>
        <v>0</v>
      </c>
      <c r="K39" s="175" t="s">
        <v>101</v>
      </c>
      <c r="L39" s="175"/>
      <c r="M39" s="124">
        <f>'DATA SAMPEL MGIT'!$H$25</f>
        <v>0</v>
      </c>
      <c r="N39" s="54" t="s">
        <v>105</v>
      </c>
      <c r="O39" s="23" t="e">
        <f t="shared" si="1"/>
        <v>#DIV/0!</v>
      </c>
      <c r="P39" s="187"/>
      <c r="Q39" s="180"/>
      <c r="R39" s="181"/>
      <c r="S39" s="98"/>
    </row>
    <row r="40" spans="2:19" ht="55.5" customHeight="1">
      <c r="B40" s="107"/>
      <c r="C40" s="88">
        <v>8</v>
      </c>
      <c r="D40" s="174" t="s">
        <v>269</v>
      </c>
      <c r="E40" s="174"/>
      <c r="F40" s="175" t="s">
        <v>263</v>
      </c>
      <c r="G40" s="175"/>
      <c r="H40" s="175" t="s">
        <v>264</v>
      </c>
      <c r="I40" s="175"/>
      <c r="J40" s="123">
        <f>'DATA SAMPEL MGIT'!$T$25</f>
        <v>0</v>
      </c>
      <c r="K40" s="175" t="s">
        <v>100</v>
      </c>
      <c r="L40" s="175"/>
      <c r="M40" s="124">
        <f>'DATA SAMPEL MGIT'!F25+'DATA SAMPEL MGIT'!G25</f>
        <v>0</v>
      </c>
      <c r="N40" s="82">
        <v>0.9</v>
      </c>
      <c r="O40" s="42" t="e">
        <f t="shared" si="1"/>
        <v>#DIV/0!</v>
      </c>
      <c r="P40" s="179"/>
      <c r="Q40" s="206"/>
      <c r="R40" s="207"/>
      <c r="S40" s="108"/>
    </row>
    <row r="41" spans="2:19" ht="11.25" customHeight="1">
      <c r="B41" s="97"/>
      <c r="C41" s="109"/>
      <c r="D41" s="110"/>
      <c r="E41" s="110"/>
      <c r="F41" s="111"/>
      <c r="G41" s="111"/>
      <c r="H41" s="111"/>
      <c r="I41" s="111"/>
      <c r="J41" s="46"/>
      <c r="K41" s="111"/>
      <c r="L41" s="111"/>
      <c r="M41" s="47"/>
      <c r="N41" s="49"/>
      <c r="O41" s="49"/>
      <c r="P41" s="49"/>
      <c r="Q41" s="49"/>
      <c r="R41" s="48"/>
      <c r="S41" s="98"/>
    </row>
    <row r="42" spans="2:19" ht="18" customHeight="1">
      <c r="B42" s="97"/>
      <c r="C42" s="184" t="s">
        <v>229</v>
      </c>
      <c r="D42" s="185"/>
      <c r="E42" s="87" t="s">
        <v>1</v>
      </c>
      <c r="F42" s="176" t="s">
        <v>290</v>
      </c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98"/>
    </row>
    <row r="43" spans="2:19" ht="18" customHeight="1">
      <c r="B43" s="97"/>
      <c r="C43" s="184" t="s">
        <v>268</v>
      </c>
      <c r="D43" s="185"/>
      <c r="E43" s="87" t="s">
        <v>1</v>
      </c>
      <c r="F43" s="174" t="s">
        <v>228</v>
      </c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98"/>
    </row>
    <row r="44" spans="2:19" ht="22.5" customHeight="1">
      <c r="B44" s="9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98"/>
    </row>
    <row r="45" spans="2:19" ht="22.5" customHeight="1">
      <c r="B45" s="9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98"/>
    </row>
    <row r="46" spans="2:19" ht="22.5" customHeight="1">
      <c r="B46" s="9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98"/>
    </row>
    <row r="47" spans="2:19" ht="15" thickBot="1">
      <c r="B47" s="112"/>
      <c r="C47" s="113"/>
      <c r="D47" s="114"/>
      <c r="E47" s="114"/>
      <c r="F47" s="115"/>
      <c r="G47" s="115"/>
      <c r="H47" s="115"/>
      <c r="I47" s="115"/>
      <c r="J47" s="43"/>
      <c r="K47" s="115"/>
      <c r="L47" s="115"/>
      <c r="M47" s="44"/>
      <c r="N47" s="50"/>
      <c r="O47" s="50"/>
      <c r="P47" s="50"/>
      <c r="Q47" s="50"/>
      <c r="R47" s="45"/>
      <c r="S47" s="116"/>
    </row>
  </sheetData>
  <mergeCells count="131">
    <mergeCell ref="C44:R46"/>
    <mergeCell ref="D13:E13"/>
    <mergeCell ref="F13:G13"/>
    <mergeCell ref="P13:R13"/>
    <mergeCell ref="K13:M13"/>
    <mergeCell ref="H13:J13"/>
    <mergeCell ref="D32:E32"/>
    <mergeCell ref="F32:G32"/>
    <mergeCell ref="H32:J32"/>
    <mergeCell ref="K32:M32"/>
    <mergeCell ref="P32:R32"/>
    <mergeCell ref="P37:R37"/>
    <mergeCell ref="P38:R38"/>
    <mergeCell ref="P39:R39"/>
    <mergeCell ref="P40:R40"/>
    <mergeCell ref="C42:D42"/>
    <mergeCell ref="F42:R42"/>
    <mergeCell ref="P30:R31"/>
    <mergeCell ref="P33:R33"/>
    <mergeCell ref="P34:R34"/>
    <mergeCell ref="P35:R35"/>
    <mergeCell ref="P36:R36"/>
    <mergeCell ref="P18:R18"/>
    <mergeCell ref="P19:R19"/>
    <mergeCell ref="C43:D43"/>
    <mergeCell ref="F43:R43"/>
    <mergeCell ref="C7:E7"/>
    <mergeCell ref="F37:G37"/>
    <mergeCell ref="F38:G38"/>
    <mergeCell ref="F39:G39"/>
    <mergeCell ref="D18:E18"/>
    <mergeCell ref="F18:G18"/>
    <mergeCell ref="D21:E21"/>
    <mergeCell ref="D17:E17"/>
    <mergeCell ref="F17:G17"/>
    <mergeCell ref="D15:E15"/>
    <mergeCell ref="F15:G15"/>
    <mergeCell ref="D19:E19"/>
    <mergeCell ref="F19:G19"/>
    <mergeCell ref="D16:E16"/>
    <mergeCell ref="F16:G16"/>
    <mergeCell ref="D36:E36"/>
    <mergeCell ref="H34:I34"/>
    <mergeCell ref="K34:L34"/>
    <mergeCell ref="F35:G35"/>
    <mergeCell ref="F36:G36"/>
    <mergeCell ref="K28:L28"/>
    <mergeCell ref="D20:E20"/>
    <mergeCell ref="C3:R3"/>
    <mergeCell ref="C4:E4"/>
    <mergeCell ref="K14:L14"/>
    <mergeCell ref="H11:M11"/>
    <mergeCell ref="H14:I14"/>
    <mergeCell ref="C10:R10"/>
    <mergeCell ref="O11:O12"/>
    <mergeCell ref="G4:K4"/>
    <mergeCell ref="G5:K5"/>
    <mergeCell ref="G6:K6"/>
    <mergeCell ref="G7:I7"/>
    <mergeCell ref="C11:C12"/>
    <mergeCell ref="D14:E14"/>
    <mergeCell ref="F14:G14"/>
    <mergeCell ref="D11:E12"/>
    <mergeCell ref="F11:G12"/>
    <mergeCell ref="H12:J12"/>
    <mergeCell ref="K12:M12"/>
    <mergeCell ref="N11:N12"/>
    <mergeCell ref="P11:R12"/>
    <mergeCell ref="P14:R14"/>
    <mergeCell ref="K35:L35"/>
    <mergeCell ref="C23:D23"/>
    <mergeCell ref="C24:D24"/>
    <mergeCell ref="F23:R23"/>
    <mergeCell ref="F24:R24"/>
    <mergeCell ref="C30:C31"/>
    <mergeCell ref="D30:E31"/>
    <mergeCell ref="F30:G31"/>
    <mergeCell ref="P20:R20"/>
    <mergeCell ref="P21:R21"/>
    <mergeCell ref="H30:M30"/>
    <mergeCell ref="N30:N31"/>
    <mergeCell ref="O30:O31"/>
    <mergeCell ref="H31:J31"/>
    <mergeCell ref="K31:M31"/>
    <mergeCell ref="D28:E28"/>
    <mergeCell ref="F28:G28"/>
    <mergeCell ref="H28:I28"/>
    <mergeCell ref="H15:I15"/>
    <mergeCell ref="K15:L15"/>
    <mergeCell ref="H16:I16"/>
    <mergeCell ref="K16:L16"/>
    <mergeCell ref="H17:I17"/>
    <mergeCell ref="H18:I18"/>
    <mergeCell ref="H19:I19"/>
    <mergeCell ref="K19:L19"/>
    <mergeCell ref="C25:R27"/>
    <mergeCell ref="P15:R15"/>
    <mergeCell ref="K18:L18"/>
    <mergeCell ref="K17:L17"/>
    <mergeCell ref="P16:R16"/>
    <mergeCell ref="P17:R17"/>
    <mergeCell ref="F20:G20"/>
    <mergeCell ref="H20:I20"/>
    <mergeCell ref="K20:L20"/>
    <mergeCell ref="F21:G21"/>
    <mergeCell ref="H21:I21"/>
    <mergeCell ref="K21:L21"/>
    <mergeCell ref="D40:E40"/>
    <mergeCell ref="F40:G40"/>
    <mergeCell ref="H40:I40"/>
    <mergeCell ref="K40:L40"/>
    <mergeCell ref="C29:R29"/>
    <mergeCell ref="D39:E39"/>
    <mergeCell ref="H39:I39"/>
    <mergeCell ref="K39:L39"/>
    <mergeCell ref="D37:E37"/>
    <mergeCell ref="H37:I37"/>
    <mergeCell ref="K37:L37"/>
    <mergeCell ref="D38:E38"/>
    <mergeCell ref="H38:I38"/>
    <mergeCell ref="K38:L38"/>
    <mergeCell ref="D35:E35"/>
    <mergeCell ref="H35:I35"/>
    <mergeCell ref="H36:I36"/>
    <mergeCell ref="K36:L36"/>
    <mergeCell ref="D33:E33"/>
    <mergeCell ref="F33:G33"/>
    <mergeCell ref="H33:I33"/>
    <mergeCell ref="K33:L33"/>
    <mergeCell ref="D34:E34"/>
    <mergeCell ref="F34:G34"/>
  </mergeCell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S47"/>
  <sheetViews>
    <sheetView topLeftCell="B1" zoomScaleNormal="100" workbookViewId="0">
      <selection activeCell="P33" sqref="P33:R40"/>
    </sheetView>
  </sheetViews>
  <sheetFormatPr defaultColWidth="9.109375" defaultRowHeight="14.4"/>
  <cols>
    <col min="1" max="1" width="1.44140625" style="91" customWidth="1"/>
    <col min="2" max="2" width="1.6640625" style="91" customWidth="1"/>
    <col min="3" max="3" width="7.6640625" style="91" customWidth="1"/>
    <col min="4" max="4" width="9.109375" style="91" customWidth="1"/>
    <col min="5" max="5" width="10.109375" style="91" customWidth="1"/>
    <col min="6" max="6" width="9.109375" style="91" customWidth="1"/>
    <col min="7" max="7" width="9.88671875" style="91" customWidth="1"/>
    <col min="8" max="8" width="11.33203125" style="91" customWidth="1"/>
    <col min="9" max="9" width="11.6640625" style="91" customWidth="1"/>
    <col min="10" max="10" width="9.33203125" style="91" customWidth="1"/>
    <col min="11" max="11" width="11.44140625" style="91" customWidth="1"/>
    <col min="12" max="12" width="7.44140625" style="91" customWidth="1"/>
    <col min="13" max="13" width="9.33203125" style="91" customWidth="1"/>
    <col min="14" max="18" width="10.5546875" style="91" customWidth="1"/>
    <col min="19" max="19" width="2" style="91" customWidth="1"/>
    <col min="20" max="22" width="9.109375" style="91" customWidth="1"/>
    <col min="23" max="16384" width="9.109375" style="91"/>
  </cols>
  <sheetData>
    <row r="1" spans="2:19" ht="15" thickBot="1"/>
    <row r="2" spans="2:19" ht="12" customHeight="1">
      <c r="B2" s="92"/>
      <c r="C2" s="93" t="s">
        <v>249</v>
      </c>
      <c r="D2" s="94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2:19">
      <c r="B3" s="97"/>
      <c r="C3" s="138" t="s">
        <v>12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98"/>
    </row>
    <row r="4" spans="2:19" ht="11.25" customHeight="1">
      <c r="B4" s="97"/>
      <c r="C4" s="193" t="s">
        <v>6</v>
      </c>
      <c r="D4" s="193"/>
      <c r="E4" s="193"/>
      <c r="F4" s="99" t="s">
        <v>1</v>
      </c>
      <c r="G4" s="194">
        <f>'Data dasar'!$D$3</f>
        <v>0</v>
      </c>
      <c r="H4" s="194"/>
      <c r="I4" s="194"/>
      <c r="J4" s="194"/>
      <c r="K4" s="194"/>
      <c r="S4" s="98"/>
    </row>
    <row r="5" spans="2:19" ht="11.25" customHeight="1">
      <c r="B5" s="97"/>
      <c r="C5" s="90" t="s">
        <v>40</v>
      </c>
      <c r="D5" s="90"/>
      <c r="E5" s="90"/>
      <c r="F5" s="99" t="s">
        <v>1</v>
      </c>
      <c r="G5" s="194">
        <f>'Data dasar'!$D$4</f>
        <v>0</v>
      </c>
      <c r="H5" s="194"/>
      <c r="I5" s="194"/>
      <c r="J5" s="194"/>
      <c r="K5" s="194"/>
      <c r="S5" s="98"/>
    </row>
    <row r="6" spans="2:19" ht="11.25" customHeight="1">
      <c r="B6" s="97"/>
      <c r="C6" s="90" t="s">
        <v>41</v>
      </c>
      <c r="D6" s="90"/>
      <c r="E6" s="90"/>
      <c r="F6" s="99" t="s">
        <v>1</v>
      </c>
      <c r="G6" s="208">
        <f>'Data dasar'!$D$5</f>
        <v>0</v>
      </c>
      <c r="H6" s="209"/>
      <c r="I6" s="209"/>
      <c r="J6" s="209"/>
      <c r="K6" s="210"/>
      <c r="S6" s="98"/>
    </row>
    <row r="7" spans="2:19" ht="11.25" customHeight="1">
      <c r="B7" s="97"/>
      <c r="C7" s="193" t="s">
        <v>43</v>
      </c>
      <c r="D7" s="193"/>
      <c r="E7" s="193"/>
      <c r="F7" s="99" t="s">
        <v>1</v>
      </c>
      <c r="G7" s="195" t="s">
        <v>172</v>
      </c>
      <c r="H7" s="195"/>
      <c r="I7" s="195"/>
      <c r="J7" s="89" t="s">
        <v>42</v>
      </c>
      <c r="K7" s="122">
        <f>'Data Dasar Lab Biakan TB'!$J$7</f>
        <v>2021</v>
      </c>
      <c r="S7" s="98"/>
    </row>
    <row r="8" spans="2:19" ht="11.25" customHeight="1">
      <c r="B8" s="97"/>
      <c r="C8" s="90"/>
      <c r="D8" s="90"/>
      <c r="E8" s="90"/>
      <c r="F8" s="99"/>
      <c r="G8" s="100"/>
      <c r="H8" s="100"/>
      <c r="I8" s="90"/>
      <c r="J8" s="101"/>
      <c r="S8" s="98"/>
    </row>
    <row r="9" spans="2:19" ht="10.5" customHeight="1">
      <c r="B9" s="97"/>
      <c r="C9" s="90"/>
      <c r="D9" s="90"/>
      <c r="E9" s="90"/>
      <c r="F9" s="99"/>
      <c r="G9" s="100"/>
      <c r="H9" s="100"/>
      <c r="I9" s="90"/>
      <c r="J9" s="102"/>
      <c r="S9" s="98"/>
    </row>
    <row r="10" spans="2:19" ht="13.5" customHeight="1">
      <c r="B10" s="97"/>
      <c r="C10" s="138" t="s">
        <v>289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98"/>
    </row>
    <row r="11" spans="2:19" ht="24.75" customHeight="1">
      <c r="B11" s="97"/>
      <c r="C11" s="186" t="s">
        <v>20</v>
      </c>
      <c r="D11" s="186" t="s">
        <v>54</v>
      </c>
      <c r="E11" s="186"/>
      <c r="F11" s="186" t="s">
        <v>55</v>
      </c>
      <c r="G11" s="186"/>
      <c r="H11" s="186" t="s">
        <v>56</v>
      </c>
      <c r="I11" s="186"/>
      <c r="J11" s="186"/>
      <c r="K11" s="186"/>
      <c r="L11" s="186"/>
      <c r="M11" s="186"/>
      <c r="N11" s="139" t="s">
        <v>79</v>
      </c>
      <c r="O11" s="139" t="s">
        <v>292</v>
      </c>
      <c r="P11" s="198" t="s">
        <v>226</v>
      </c>
      <c r="Q11" s="199"/>
      <c r="R11" s="200"/>
      <c r="S11" s="98"/>
    </row>
    <row r="12" spans="2:19">
      <c r="B12" s="97"/>
      <c r="C12" s="186"/>
      <c r="D12" s="186"/>
      <c r="E12" s="186"/>
      <c r="F12" s="186"/>
      <c r="G12" s="186"/>
      <c r="H12" s="142" t="s">
        <v>57</v>
      </c>
      <c r="I12" s="143"/>
      <c r="J12" s="144"/>
      <c r="K12" s="188" t="s">
        <v>58</v>
      </c>
      <c r="L12" s="189"/>
      <c r="M12" s="190"/>
      <c r="N12" s="141"/>
      <c r="O12" s="141"/>
      <c r="P12" s="201"/>
      <c r="Q12" s="202"/>
      <c r="R12" s="203"/>
      <c r="S12" s="98"/>
    </row>
    <row r="13" spans="2:19" ht="12.75" customHeight="1">
      <c r="B13" s="97"/>
      <c r="C13" s="78" t="s">
        <v>207</v>
      </c>
      <c r="D13" s="204" t="s">
        <v>208</v>
      </c>
      <c r="E13" s="190"/>
      <c r="F13" s="204" t="s">
        <v>209</v>
      </c>
      <c r="G13" s="190"/>
      <c r="H13" s="205" t="s">
        <v>210</v>
      </c>
      <c r="I13" s="143"/>
      <c r="J13" s="144"/>
      <c r="K13" s="204" t="s">
        <v>211</v>
      </c>
      <c r="L13" s="189"/>
      <c r="M13" s="190"/>
      <c r="N13" s="79" t="s">
        <v>212</v>
      </c>
      <c r="O13" s="79" t="s">
        <v>213</v>
      </c>
      <c r="P13" s="205" t="s">
        <v>214</v>
      </c>
      <c r="Q13" s="143"/>
      <c r="R13" s="144"/>
      <c r="S13" s="98"/>
    </row>
    <row r="14" spans="2:19" ht="68.25" customHeight="1">
      <c r="B14" s="97"/>
      <c r="C14" s="87">
        <v>1</v>
      </c>
      <c r="D14" s="176" t="s">
        <v>59</v>
      </c>
      <c r="E14" s="176"/>
      <c r="F14" s="177" t="s">
        <v>60</v>
      </c>
      <c r="G14" s="177"/>
      <c r="H14" s="177" t="s">
        <v>61</v>
      </c>
      <c r="I14" s="177"/>
      <c r="J14" s="51">
        <f>'DATA SAMPEL LJ'!P26+'DATA SAMPEL LJ'!R26</f>
        <v>0</v>
      </c>
      <c r="K14" s="177" t="s">
        <v>62</v>
      </c>
      <c r="L14" s="177"/>
      <c r="M14" s="52">
        <f>'DATA SAMPEL LJ'!$F$26</f>
        <v>0</v>
      </c>
      <c r="N14" s="54" t="s">
        <v>80</v>
      </c>
      <c r="O14" s="23" t="e">
        <f>J14/M14</f>
        <v>#DIV/0!</v>
      </c>
      <c r="P14" s="179"/>
      <c r="Q14" s="180"/>
      <c r="R14" s="181"/>
      <c r="S14" s="98"/>
    </row>
    <row r="15" spans="2:19" ht="68.25" customHeight="1">
      <c r="B15" s="97"/>
      <c r="C15" s="87">
        <v>2</v>
      </c>
      <c r="D15" s="176" t="s">
        <v>266</v>
      </c>
      <c r="E15" s="176"/>
      <c r="F15" s="177" t="s">
        <v>267</v>
      </c>
      <c r="G15" s="177"/>
      <c r="H15" s="177" t="s">
        <v>252</v>
      </c>
      <c r="I15" s="177"/>
      <c r="J15" s="51">
        <f>'DATA SAMPEL LJ'!Q26+'DATA SAMPEL LJ'!S26</f>
        <v>0</v>
      </c>
      <c r="K15" s="177" t="s">
        <v>283</v>
      </c>
      <c r="L15" s="177"/>
      <c r="M15" s="52">
        <f>'DATA SAMPEL LJ'!$G$26</f>
        <v>0</v>
      </c>
      <c r="N15" s="54" t="s">
        <v>80</v>
      </c>
      <c r="O15" s="23" t="e">
        <f t="shared" ref="O15:O21" si="0">J15/M15</f>
        <v>#DIV/0!</v>
      </c>
      <c r="P15" s="179"/>
      <c r="Q15" s="180"/>
      <c r="R15" s="181"/>
      <c r="S15" s="98"/>
    </row>
    <row r="16" spans="2:19" ht="68.25" customHeight="1">
      <c r="B16" s="97"/>
      <c r="C16" s="87">
        <v>3</v>
      </c>
      <c r="D16" s="176" t="s">
        <v>63</v>
      </c>
      <c r="E16" s="176"/>
      <c r="F16" s="177" t="s">
        <v>64</v>
      </c>
      <c r="G16" s="177"/>
      <c r="H16" s="177" t="s">
        <v>65</v>
      </c>
      <c r="I16" s="177"/>
      <c r="J16" s="51">
        <f>'DATA SAMPEL LJ'!$P$26</f>
        <v>0</v>
      </c>
      <c r="K16" s="177" t="s">
        <v>62</v>
      </c>
      <c r="L16" s="177"/>
      <c r="M16" s="52">
        <f>'DATA SAMPEL LJ'!$F$26</f>
        <v>0</v>
      </c>
      <c r="N16" s="54" t="s">
        <v>81</v>
      </c>
      <c r="O16" s="23" t="e">
        <f t="shared" si="0"/>
        <v>#DIV/0!</v>
      </c>
      <c r="P16" s="179"/>
      <c r="Q16" s="180"/>
      <c r="R16" s="181"/>
      <c r="S16" s="98"/>
    </row>
    <row r="17" spans="2:19" ht="68.25" customHeight="1">
      <c r="B17" s="97"/>
      <c r="C17" s="87">
        <v>4</v>
      </c>
      <c r="D17" s="176" t="s">
        <v>271</v>
      </c>
      <c r="E17" s="176"/>
      <c r="F17" s="177" t="s">
        <v>255</v>
      </c>
      <c r="G17" s="177"/>
      <c r="H17" s="177" t="s">
        <v>256</v>
      </c>
      <c r="I17" s="177"/>
      <c r="J17" s="51">
        <f>'DATA SAMPEL LJ'!$Q$26</f>
        <v>0</v>
      </c>
      <c r="K17" s="177" t="s">
        <v>253</v>
      </c>
      <c r="L17" s="177"/>
      <c r="M17" s="52">
        <f>'DATA SAMPEL LJ'!$G$26</f>
        <v>0</v>
      </c>
      <c r="N17" s="54" t="s">
        <v>81</v>
      </c>
      <c r="O17" s="23" t="e">
        <f t="shared" si="0"/>
        <v>#DIV/0!</v>
      </c>
      <c r="P17" s="179"/>
      <c r="Q17" s="180"/>
      <c r="R17" s="181"/>
      <c r="S17" s="98"/>
    </row>
    <row r="18" spans="2:19" ht="68.25" customHeight="1">
      <c r="B18" s="97"/>
      <c r="C18" s="87">
        <v>5</v>
      </c>
      <c r="D18" s="176" t="s">
        <v>66</v>
      </c>
      <c r="E18" s="176"/>
      <c r="F18" s="177" t="s">
        <v>66</v>
      </c>
      <c r="G18" s="177"/>
      <c r="H18" s="177" t="s">
        <v>67</v>
      </c>
      <c r="I18" s="177"/>
      <c r="J18" s="51">
        <f>'DATA SAMPEL LJ'!$L$26</f>
        <v>0</v>
      </c>
      <c r="K18" s="177" t="s">
        <v>68</v>
      </c>
      <c r="L18" s="177"/>
      <c r="M18" s="52">
        <f>'DATA SAMPEL LJ'!$J$26</f>
        <v>0</v>
      </c>
      <c r="N18" s="54" t="s">
        <v>82</v>
      </c>
      <c r="O18" s="23" t="e">
        <f t="shared" si="0"/>
        <v>#DIV/0!</v>
      </c>
      <c r="P18" s="187"/>
      <c r="Q18" s="180"/>
      <c r="R18" s="181"/>
      <c r="S18" s="98"/>
    </row>
    <row r="19" spans="2:19" ht="68.25" customHeight="1">
      <c r="B19" s="97"/>
      <c r="C19" s="87">
        <v>6</v>
      </c>
      <c r="D19" s="176" t="s">
        <v>69</v>
      </c>
      <c r="E19" s="176"/>
      <c r="F19" s="177" t="s">
        <v>69</v>
      </c>
      <c r="G19" s="177"/>
      <c r="H19" s="177" t="s">
        <v>70</v>
      </c>
      <c r="I19" s="177"/>
      <c r="J19" s="51">
        <f>'DATA SAMPEL LJ'!$N$26</f>
        <v>0</v>
      </c>
      <c r="K19" s="177" t="s">
        <v>71</v>
      </c>
      <c r="L19" s="177"/>
      <c r="M19" s="52">
        <f>'DATA SAMPEL LJ'!$K$26</f>
        <v>0</v>
      </c>
      <c r="N19" s="54" t="s">
        <v>83</v>
      </c>
      <c r="O19" s="23" t="e">
        <f t="shared" si="0"/>
        <v>#DIV/0!</v>
      </c>
      <c r="P19" s="179"/>
      <c r="Q19" s="180"/>
      <c r="R19" s="181"/>
      <c r="S19" s="98"/>
    </row>
    <row r="20" spans="2:19" ht="79.5" customHeight="1">
      <c r="B20" s="97"/>
      <c r="C20" s="88">
        <v>7</v>
      </c>
      <c r="D20" s="174" t="s">
        <v>72</v>
      </c>
      <c r="E20" s="174"/>
      <c r="F20" s="175" t="s">
        <v>73</v>
      </c>
      <c r="G20" s="175"/>
      <c r="H20" s="175" t="s">
        <v>74</v>
      </c>
      <c r="I20" s="175"/>
      <c r="J20" s="123">
        <f>'DATA SAMPEL LJ'!$I$26</f>
        <v>0</v>
      </c>
      <c r="K20" s="175" t="s">
        <v>75</v>
      </c>
      <c r="L20" s="175"/>
      <c r="M20" s="124">
        <f>'DATA SAMPEL LJ'!$H$26</f>
        <v>0</v>
      </c>
      <c r="N20" s="81" t="s">
        <v>84</v>
      </c>
      <c r="O20" s="23" t="e">
        <f t="shared" si="0"/>
        <v>#DIV/0!</v>
      </c>
      <c r="P20" s="187"/>
      <c r="Q20" s="180"/>
      <c r="R20" s="181"/>
      <c r="S20" s="98"/>
    </row>
    <row r="21" spans="2:19" ht="51" customHeight="1">
      <c r="B21" s="97"/>
      <c r="C21" s="87">
        <v>8</v>
      </c>
      <c r="D21" s="176" t="s">
        <v>270</v>
      </c>
      <c r="E21" s="176"/>
      <c r="F21" s="177" t="s">
        <v>257</v>
      </c>
      <c r="G21" s="177"/>
      <c r="H21" s="177" t="s">
        <v>265</v>
      </c>
      <c r="I21" s="177"/>
      <c r="J21" s="51">
        <f>'DATA SAMPEL LJ'!$T$26</f>
        <v>0</v>
      </c>
      <c r="K21" s="177" t="s">
        <v>77</v>
      </c>
      <c r="L21" s="177"/>
      <c r="M21" s="52">
        <f>'DATA SAMPEL LJ'!F26+'DATA SAMPEL LJ'!G26</f>
        <v>0</v>
      </c>
      <c r="N21" s="55">
        <v>0.9</v>
      </c>
      <c r="O21" s="23" t="e">
        <f t="shared" si="0"/>
        <v>#DIV/0!</v>
      </c>
      <c r="P21" s="187"/>
      <c r="Q21" s="180"/>
      <c r="R21" s="181"/>
      <c r="S21" s="98"/>
    </row>
    <row r="22" spans="2:19" ht="11.25" customHeight="1">
      <c r="B22" s="97"/>
      <c r="C22" s="85"/>
      <c r="D22" s="103"/>
      <c r="E22" s="103"/>
      <c r="F22" s="104"/>
      <c r="G22" s="104"/>
      <c r="H22" s="104"/>
      <c r="I22" s="104"/>
      <c r="J22" s="84"/>
      <c r="K22" s="104"/>
      <c r="L22" s="104"/>
      <c r="M22" s="26"/>
      <c r="N22" s="24"/>
      <c r="O22" s="25"/>
      <c r="P22" s="73"/>
      <c r="Q22" s="73"/>
      <c r="R22" s="73"/>
      <c r="S22" s="98"/>
    </row>
    <row r="23" spans="2:19" ht="15" customHeight="1">
      <c r="B23" s="97"/>
      <c r="C23" s="184" t="s">
        <v>227</v>
      </c>
      <c r="D23" s="185"/>
      <c r="E23" s="87" t="s">
        <v>1</v>
      </c>
      <c r="F23" s="176" t="s">
        <v>290</v>
      </c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98"/>
    </row>
    <row r="24" spans="2:19" ht="18" customHeight="1">
      <c r="B24" s="97"/>
      <c r="C24" s="184" t="s">
        <v>268</v>
      </c>
      <c r="D24" s="185"/>
      <c r="E24" s="87" t="s">
        <v>1</v>
      </c>
      <c r="F24" s="174" t="s">
        <v>228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98"/>
    </row>
    <row r="25" spans="2:19" ht="22.5" customHeight="1">
      <c r="B25" s="9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98"/>
    </row>
    <row r="26" spans="2:19" ht="22.5" customHeight="1">
      <c r="B26" s="9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98"/>
    </row>
    <row r="27" spans="2:19" ht="22.5" customHeight="1">
      <c r="B27" s="9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98"/>
    </row>
    <row r="28" spans="2:19" ht="15.75" customHeight="1">
      <c r="B28" s="97"/>
      <c r="C28" s="85"/>
      <c r="D28" s="191"/>
      <c r="E28" s="191"/>
      <c r="F28" s="192"/>
      <c r="G28" s="192"/>
      <c r="H28" s="192"/>
      <c r="I28" s="192"/>
      <c r="J28" s="105"/>
      <c r="K28" s="192"/>
      <c r="L28" s="192"/>
      <c r="M28" s="106"/>
      <c r="N28" s="106"/>
      <c r="O28" s="106"/>
      <c r="P28" s="106"/>
      <c r="Q28" s="106"/>
      <c r="R28" s="106"/>
      <c r="S28" s="98"/>
    </row>
    <row r="29" spans="2:19" ht="18" customHeight="1">
      <c r="B29" s="97"/>
      <c r="C29" s="138" t="s">
        <v>291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98"/>
    </row>
    <row r="30" spans="2:19" ht="18" customHeight="1">
      <c r="B30" s="97"/>
      <c r="C30" s="186" t="s">
        <v>20</v>
      </c>
      <c r="D30" s="186" t="s">
        <v>54</v>
      </c>
      <c r="E30" s="186"/>
      <c r="F30" s="186" t="s">
        <v>55</v>
      </c>
      <c r="G30" s="186"/>
      <c r="H30" s="186" t="s">
        <v>56</v>
      </c>
      <c r="I30" s="186"/>
      <c r="J30" s="186"/>
      <c r="K30" s="186"/>
      <c r="L30" s="186"/>
      <c r="M30" s="186"/>
      <c r="N30" s="139" t="s">
        <v>79</v>
      </c>
      <c r="O30" s="139" t="s">
        <v>293</v>
      </c>
      <c r="P30" s="198" t="s">
        <v>226</v>
      </c>
      <c r="Q30" s="199"/>
      <c r="R30" s="200"/>
      <c r="S30" s="98"/>
    </row>
    <row r="31" spans="2:19" ht="18" customHeight="1">
      <c r="B31" s="97"/>
      <c r="C31" s="186"/>
      <c r="D31" s="186"/>
      <c r="E31" s="186"/>
      <c r="F31" s="186"/>
      <c r="G31" s="186"/>
      <c r="H31" s="142" t="s">
        <v>57</v>
      </c>
      <c r="I31" s="143"/>
      <c r="J31" s="144"/>
      <c r="K31" s="188" t="s">
        <v>58</v>
      </c>
      <c r="L31" s="189"/>
      <c r="M31" s="190"/>
      <c r="N31" s="141"/>
      <c r="O31" s="141"/>
      <c r="P31" s="201"/>
      <c r="Q31" s="202"/>
      <c r="R31" s="203"/>
      <c r="S31" s="98"/>
    </row>
    <row r="32" spans="2:19" ht="12.75" customHeight="1">
      <c r="B32" s="97"/>
      <c r="C32" s="78" t="s">
        <v>207</v>
      </c>
      <c r="D32" s="204" t="s">
        <v>208</v>
      </c>
      <c r="E32" s="190"/>
      <c r="F32" s="204" t="s">
        <v>209</v>
      </c>
      <c r="G32" s="190"/>
      <c r="H32" s="205" t="s">
        <v>210</v>
      </c>
      <c r="I32" s="143"/>
      <c r="J32" s="144"/>
      <c r="K32" s="204" t="s">
        <v>211</v>
      </c>
      <c r="L32" s="189"/>
      <c r="M32" s="190"/>
      <c r="N32" s="79" t="s">
        <v>212</v>
      </c>
      <c r="O32" s="79" t="s">
        <v>213</v>
      </c>
      <c r="P32" s="205" t="s">
        <v>214</v>
      </c>
      <c r="Q32" s="143"/>
      <c r="R32" s="144"/>
      <c r="S32" s="98"/>
    </row>
    <row r="33" spans="2:19" ht="68.25" customHeight="1">
      <c r="B33" s="97"/>
      <c r="C33" s="87">
        <v>1</v>
      </c>
      <c r="D33" s="176" t="s">
        <v>85</v>
      </c>
      <c r="E33" s="176"/>
      <c r="F33" s="177" t="s">
        <v>87</v>
      </c>
      <c r="G33" s="177"/>
      <c r="H33" s="177" t="s">
        <v>61</v>
      </c>
      <c r="I33" s="177"/>
      <c r="J33" s="51">
        <f>'DATA SAMPEL MGIT'!P26+'DATA SAMPEL MGIT'!R26</f>
        <v>0</v>
      </c>
      <c r="K33" s="177" t="s">
        <v>62</v>
      </c>
      <c r="L33" s="177"/>
      <c r="M33" s="52">
        <f>'DATA SAMPEL MGIT'!$F$26</f>
        <v>0</v>
      </c>
      <c r="N33" s="54" t="s">
        <v>80</v>
      </c>
      <c r="O33" s="23" t="e">
        <f t="shared" ref="O33:O40" si="1">J33/M33</f>
        <v>#DIV/0!</v>
      </c>
      <c r="P33" s="179"/>
      <c r="Q33" s="180"/>
      <c r="R33" s="181"/>
      <c r="S33" s="98"/>
    </row>
    <row r="34" spans="2:19" ht="68.25" customHeight="1">
      <c r="B34" s="97"/>
      <c r="C34" s="87">
        <v>2</v>
      </c>
      <c r="D34" s="176" t="s">
        <v>272</v>
      </c>
      <c r="E34" s="176"/>
      <c r="F34" s="177" t="s">
        <v>273</v>
      </c>
      <c r="G34" s="177"/>
      <c r="H34" s="177" t="s">
        <v>274</v>
      </c>
      <c r="I34" s="177"/>
      <c r="J34" s="51">
        <f>'DATA SAMPEL MGIT'!Q26+'DATA SAMPEL MGIT'!S26</f>
        <v>0</v>
      </c>
      <c r="K34" s="177" t="s">
        <v>253</v>
      </c>
      <c r="L34" s="177"/>
      <c r="M34" s="52">
        <f>'DATA SAMPEL MGIT'!$G$26</f>
        <v>0</v>
      </c>
      <c r="N34" s="54" t="s">
        <v>80</v>
      </c>
      <c r="O34" s="23" t="e">
        <f t="shared" si="1"/>
        <v>#DIV/0!</v>
      </c>
      <c r="P34" s="179"/>
      <c r="Q34" s="180"/>
      <c r="R34" s="181"/>
      <c r="S34" s="98"/>
    </row>
    <row r="35" spans="2:19" ht="68.25" customHeight="1">
      <c r="B35" s="97"/>
      <c r="C35" s="87">
        <v>3</v>
      </c>
      <c r="D35" s="176" t="s">
        <v>86</v>
      </c>
      <c r="E35" s="176"/>
      <c r="F35" s="177" t="s">
        <v>88</v>
      </c>
      <c r="G35" s="177"/>
      <c r="H35" s="177" t="s">
        <v>65</v>
      </c>
      <c r="I35" s="177"/>
      <c r="J35" s="51">
        <f>'DATA SAMPEL MGIT'!$P$26</f>
        <v>0</v>
      </c>
      <c r="K35" s="177" t="s">
        <v>62</v>
      </c>
      <c r="L35" s="177"/>
      <c r="M35" s="52">
        <f>'DATA SAMPEL MGIT'!$F$26</f>
        <v>0</v>
      </c>
      <c r="N35" s="54" t="s">
        <v>81</v>
      </c>
      <c r="O35" s="23" t="e">
        <f t="shared" si="1"/>
        <v>#DIV/0!</v>
      </c>
      <c r="P35" s="179"/>
      <c r="Q35" s="180"/>
      <c r="R35" s="181"/>
      <c r="S35" s="98"/>
    </row>
    <row r="36" spans="2:19" ht="68.25" customHeight="1">
      <c r="B36" s="97"/>
      <c r="C36" s="87">
        <v>4</v>
      </c>
      <c r="D36" s="176" t="s">
        <v>261</v>
      </c>
      <c r="E36" s="176"/>
      <c r="F36" s="177" t="s">
        <v>95</v>
      </c>
      <c r="G36" s="177"/>
      <c r="H36" s="177" t="s">
        <v>275</v>
      </c>
      <c r="I36" s="177"/>
      <c r="J36" s="51">
        <f>'DATA SAMPEL MGIT'!$Q$26</f>
        <v>0</v>
      </c>
      <c r="K36" s="177" t="s">
        <v>253</v>
      </c>
      <c r="L36" s="177"/>
      <c r="M36" s="52">
        <f>'DATA SAMPEL MGIT'!$G$26</f>
        <v>0</v>
      </c>
      <c r="N36" s="54" t="s">
        <v>81</v>
      </c>
      <c r="O36" s="23" t="e">
        <f t="shared" si="1"/>
        <v>#DIV/0!</v>
      </c>
      <c r="P36" s="179"/>
      <c r="Q36" s="180"/>
      <c r="R36" s="181"/>
      <c r="S36" s="98"/>
    </row>
    <row r="37" spans="2:19" ht="68.25" customHeight="1">
      <c r="B37" s="97"/>
      <c r="C37" s="87">
        <v>5</v>
      </c>
      <c r="D37" s="176" t="s">
        <v>94</v>
      </c>
      <c r="E37" s="176"/>
      <c r="F37" s="177" t="s">
        <v>94</v>
      </c>
      <c r="G37" s="177"/>
      <c r="H37" s="177" t="s">
        <v>96</v>
      </c>
      <c r="I37" s="177"/>
      <c r="J37" s="51">
        <f>'DATA SAMPEL MGIT'!$L$26</f>
        <v>0</v>
      </c>
      <c r="K37" s="177" t="s">
        <v>103</v>
      </c>
      <c r="L37" s="177"/>
      <c r="M37" s="52">
        <f>'DATA SAMPEL MGIT'!$J$26</f>
        <v>0</v>
      </c>
      <c r="N37" s="54" t="s">
        <v>104</v>
      </c>
      <c r="O37" s="23" t="e">
        <f t="shared" si="1"/>
        <v>#DIV/0!</v>
      </c>
      <c r="P37" s="187"/>
      <c r="Q37" s="180"/>
      <c r="R37" s="181"/>
      <c r="S37" s="98"/>
    </row>
    <row r="38" spans="2:19" ht="68.25" customHeight="1">
      <c r="B38" s="97"/>
      <c r="C38" s="87">
        <v>6</v>
      </c>
      <c r="D38" s="176" t="s">
        <v>93</v>
      </c>
      <c r="E38" s="176"/>
      <c r="F38" s="177" t="s">
        <v>93</v>
      </c>
      <c r="G38" s="177"/>
      <c r="H38" s="177" t="s">
        <v>97</v>
      </c>
      <c r="I38" s="177"/>
      <c r="J38" s="51">
        <f>'DATA SAMPEL MGIT'!$N$26</f>
        <v>0</v>
      </c>
      <c r="K38" s="177" t="s">
        <v>102</v>
      </c>
      <c r="L38" s="177"/>
      <c r="M38" s="52">
        <f>'DATA SAMPEL MGIT'!$K$26</f>
        <v>0</v>
      </c>
      <c r="N38" s="54" t="s">
        <v>83</v>
      </c>
      <c r="O38" s="23" t="e">
        <f t="shared" si="1"/>
        <v>#DIV/0!</v>
      </c>
      <c r="P38" s="179"/>
      <c r="Q38" s="180"/>
      <c r="R38" s="181"/>
      <c r="S38" s="98"/>
    </row>
    <row r="39" spans="2:19" ht="79.5" customHeight="1">
      <c r="B39" s="97"/>
      <c r="C39" s="88">
        <v>7</v>
      </c>
      <c r="D39" s="174" t="s">
        <v>89</v>
      </c>
      <c r="E39" s="174"/>
      <c r="F39" s="175" t="s">
        <v>92</v>
      </c>
      <c r="G39" s="175"/>
      <c r="H39" s="175" t="s">
        <v>98</v>
      </c>
      <c r="I39" s="175"/>
      <c r="J39" s="123">
        <f>'DATA SAMPEL MGIT'!$I$26</f>
        <v>0</v>
      </c>
      <c r="K39" s="175" t="s">
        <v>101</v>
      </c>
      <c r="L39" s="175"/>
      <c r="M39" s="124">
        <f>'DATA SAMPEL MGIT'!$H$26</f>
        <v>0</v>
      </c>
      <c r="N39" s="54" t="s">
        <v>105</v>
      </c>
      <c r="O39" s="23" t="e">
        <f t="shared" si="1"/>
        <v>#DIV/0!</v>
      </c>
      <c r="P39" s="187"/>
      <c r="Q39" s="180"/>
      <c r="R39" s="181"/>
      <c r="S39" s="98"/>
    </row>
    <row r="40" spans="2:19" ht="59.25" customHeight="1">
      <c r="B40" s="107"/>
      <c r="C40" s="88">
        <v>8</v>
      </c>
      <c r="D40" s="174" t="s">
        <v>269</v>
      </c>
      <c r="E40" s="174"/>
      <c r="F40" s="175" t="s">
        <v>263</v>
      </c>
      <c r="G40" s="175"/>
      <c r="H40" s="175" t="s">
        <v>99</v>
      </c>
      <c r="I40" s="175"/>
      <c r="J40" s="123">
        <f>'DATA SAMPEL MGIT'!$T$26</f>
        <v>0</v>
      </c>
      <c r="K40" s="175" t="s">
        <v>100</v>
      </c>
      <c r="L40" s="175"/>
      <c r="M40" s="124">
        <f>'DATA SAMPEL MGIT'!F26+'DATA SAMPEL MGIT'!G26</f>
        <v>0</v>
      </c>
      <c r="N40" s="82">
        <v>0.9</v>
      </c>
      <c r="O40" s="42" t="e">
        <f t="shared" si="1"/>
        <v>#DIV/0!</v>
      </c>
      <c r="P40" s="179"/>
      <c r="Q40" s="206"/>
      <c r="R40" s="207"/>
      <c r="S40" s="108"/>
    </row>
    <row r="41" spans="2:19" ht="22.5" customHeight="1">
      <c r="B41" s="97"/>
      <c r="C41" s="109"/>
      <c r="D41" s="110"/>
      <c r="E41" s="110"/>
      <c r="F41" s="111"/>
      <c r="G41" s="111"/>
      <c r="H41" s="111"/>
      <c r="I41" s="111"/>
      <c r="J41" s="46"/>
      <c r="K41" s="111"/>
      <c r="L41" s="111"/>
      <c r="M41" s="47"/>
      <c r="N41" s="49"/>
      <c r="O41" s="49"/>
      <c r="P41" s="49"/>
      <c r="Q41" s="49"/>
      <c r="R41" s="48"/>
      <c r="S41" s="98"/>
    </row>
    <row r="42" spans="2:19" ht="16.5" customHeight="1">
      <c r="B42" s="97"/>
      <c r="C42" s="184" t="s">
        <v>227</v>
      </c>
      <c r="D42" s="185"/>
      <c r="E42" s="87" t="s">
        <v>1</v>
      </c>
      <c r="F42" s="176" t="s">
        <v>290</v>
      </c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98"/>
    </row>
    <row r="43" spans="2:19" ht="18" customHeight="1">
      <c r="B43" s="97"/>
      <c r="C43" s="184" t="s">
        <v>268</v>
      </c>
      <c r="D43" s="185"/>
      <c r="E43" s="87" t="s">
        <v>1</v>
      </c>
      <c r="F43" s="174" t="s">
        <v>228</v>
      </c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98"/>
    </row>
    <row r="44" spans="2:19" ht="22.5" customHeight="1">
      <c r="B44" s="9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98"/>
    </row>
    <row r="45" spans="2:19" ht="21.75" customHeight="1">
      <c r="B45" s="9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98"/>
    </row>
    <row r="46" spans="2:19" ht="22.5" customHeight="1">
      <c r="B46" s="9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98"/>
    </row>
    <row r="47" spans="2:19" ht="15" thickBot="1">
      <c r="B47" s="112"/>
      <c r="C47" s="113"/>
      <c r="D47" s="114"/>
      <c r="E47" s="114"/>
      <c r="F47" s="115"/>
      <c r="G47" s="115"/>
      <c r="H47" s="115"/>
      <c r="I47" s="115"/>
      <c r="J47" s="43"/>
      <c r="K47" s="115"/>
      <c r="L47" s="115"/>
      <c r="M47" s="44"/>
      <c r="N47" s="50"/>
      <c r="O47" s="50"/>
      <c r="P47" s="50"/>
      <c r="Q47" s="50"/>
      <c r="R47" s="45"/>
      <c r="S47" s="116"/>
    </row>
  </sheetData>
  <mergeCells count="131">
    <mergeCell ref="K34:L34"/>
    <mergeCell ref="P34:R34"/>
    <mergeCell ref="G4:K4"/>
    <mergeCell ref="G5:K5"/>
    <mergeCell ref="G6:K6"/>
    <mergeCell ref="G7:I7"/>
    <mergeCell ref="F38:G38"/>
    <mergeCell ref="H38:I38"/>
    <mergeCell ref="H33:I33"/>
    <mergeCell ref="K33:L33"/>
    <mergeCell ref="P33:R33"/>
    <mergeCell ref="C42:D42"/>
    <mergeCell ref="F42:R42"/>
    <mergeCell ref="C43:D43"/>
    <mergeCell ref="F43:R43"/>
    <mergeCell ref="K38:L38"/>
    <mergeCell ref="P38:R38"/>
    <mergeCell ref="D35:E35"/>
    <mergeCell ref="F35:G35"/>
    <mergeCell ref="H35:I35"/>
    <mergeCell ref="K35:L35"/>
    <mergeCell ref="P35:R35"/>
    <mergeCell ref="D36:E36"/>
    <mergeCell ref="F36:G36"/>
    <mergeCell ref="H36:I36"/>
    <mergeCell ref="K36:L36"/>
    <mergeCell ref="P36:R36"/>
    <mergeCell ref="K37:L37"/>
    <mergeCell ref="P37:R37"/>
    <mergeCell ref="D38:E38"/>
    <mergeCell ref="D34:E34"/>
    <mergeCell ref="F34:G34"/>
    <mergeCell ref="H34:I34"/>
    <mergeCell ref="H31:J31"/>
    <mergeCell ref="K31:M31"/>
    <mergeCell ref="C44:R46"/>
    <mergeCell ref="D13:E13"/>
    <mergeCell ref="F13:G13"/>
    <mergeCell ref="H13:J13"/>
    <mergeCell ref="K13:M13"/>
    <mergeCell ref="P13:R13"/>
    <mergeCell ref="D39:E39"/>
    <mergeCell ref="F39:G39"/>
    <mergeCell ref="H39:I39"/>
    <mergeCell ref="K39:L39"/>
    <mergeCell ref="P39:R39"/>
    <mergeCell ref="D40:E40"/>
    <mergeCell ref="F40:G40"/>
    <mergeCell ref="H40:I40"/>
    <mergeCell ref="K40:L40"/>
    <mergeCell ref="P40:R40"/>
    <mergeCell ref="D37:E37"/>
    <mergeCell ref="F37:G37"/>
    <mergeCell ref="H37:I37"/>
    <mergeCell ref="D32:E32"/>
    <mergeCell ref="F32:G32"/>
    <mergeCell ref="H32:J32"/>
    <mergeCell ref="K32:M32"/>
    <mergeCell ref="P32:R32"/>
    <mergeCell ref="D33:E33"/>
    <mergeCell ref="F33:G33"/>
    <mergeCell ref="C23:D23"/>
    <mergeCell ref="F23:R23"/>
    <mergeCell ref="C24:D24"/>
    <mergeCell ref="F24:R24"/>
    <mergeCell ref="C25:R27"/>
    <mergeCell ref="D28:E28"/>
    <mergeCell ref="F28:G28"/>
    <mergeCell ref="H28:I28"/>
    <mergeCell ref="K28:L28"/>
    <mergeCell ref="C29:R29"/>
    <mergeCell ref="C30:C31"/>
    <mergeCell ref="D30:E31"/>
    <mergeCell ref="F30:G31"/>
    <mergeCell ref="H30:M30"/>
    <mergeCell ref="N30:N31"/>
    <mergeCell ref="O30:O31"/>
    <mergeCell ref="P30:R31"/>
    <mergeCell ref="D20:E20"/>
    <mergeCell ref="F20:G20"/>
    <mergeCell ref="H20:I20"/>
    <mergeCell ref="K20:L20"/>
    <mergeCell ref="P20:R20"/>
    <mergeCell ref="D21:E21"/>
    <mergeCell ref="F21:G21"/>
    <mergeCell ref="H21:I21"/>
    <mergeCell ref="K21:L21"/>
    <mergeCell ref="P21:R21"/>
    <mergeCell ref="D18:E18"/>
    <mergeCell ref="F18:G18"/>
    <mergeCell ref="H18:I18"/>
    <mergeCell ref="K18:L18"/>
    <mergeCell ref="P18:R18"/>
    <mergeCell ref="D19:E19"/>
    <mergeCell ref="F19:G19"/>
    <mergeCell ref="H19:I19"/>
    <mergeCell ref="K19:L19"/>
    <mergeCell ref="P19:R19"/>
    <mergeCell ref="D16:E16"/>
    <mergeCell ref="F16:G16"/>
    <mergeCell ref="H16:I16"/>
    <mergeCell ref="K16:L16"/>
    <mergeCell ref="P16:R16"/>
    <mergeCell ref="D17:E17"/>
    <mergeCell ref="F17:G17"/>
    <mergeCell ref="H17:I17"/>
    <mergeCell ref="K17:L17"/>
    <mergeCell ref="P17:R17"/>
    <mergeCell ref="D14:E14"/>
    <mergeCell ref="F14:G14"/>
    <mergeCell ref="H14:I14"/>
    <mergeCell ref="K14:L14"/>
    <mergeCell ref="P14:R14"/>
    <mergeCell ref="D15:E15"/>
    <mergeCell ref="F15:G15"/>
    <mergeCell ref="H15:I15"/>
    <mergeCell ref="K15:L15"/>
    <mergeCell ref="P15:R15"/>
    <mergeCell ref="C3:R3"/>
    <mergeCell ref="C4:E4"/>
    <mergeCell ref="C7:E7"/>
    <mergeCell ref="C10:R10"/>
    <mergeCell ref="C11:C12"/>
    <mergeCell ref="D11:E12"/>
    <mergeCell ref="F11:G12"/>
    <mergeCell ref="H11:M11"/>
    <mergeCell ref="N11:N12"/>
    <mergeCell ref="O11:O12"/>
    <mergeCell ref="P11:R12"/>
    <mergeCell ref="H12:J12"/>
    <mergeCell ref="K12:M12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S51"/>
  <sheetViews>
    <sheetView zoomScaleNormal="100" workbookViewId="0">
      <selection activeCell="P33" sqref="P33:R40"/>
    </sheetView>
  </sheetViews>
  <sheetFormatPr defaultColWidth="9.109375" defaultRowHeight="14.4"/>
  <cols>
    <col min="1" max="1" width="1.44140625" style="91" customWidth="1"/>
    <col min="2" max="2" width="1.6640625" style="91" customWidth="1"/>
    <col min="3" max="3" width="7.6640625" style="91" customWidth="1"/>
    <col min="4" max="4" width="9.109375" style="91" customWidth="1"/>
    <col min="5" max="5" width="10.109375" style="91" customWidth="1"/>
    <col min="6" max="6" width="9.109375" style="91" customWidth="1"/>
    <col min="7" max="7" width="9.88671875" style="91" customWidth="1"/>
    <col min="8" max="9" width="11.33203125" style="91" customWidth="1"/>
    <col min="10" max="10" width="9.33203125" style="91" customWidth="1"/>
    <col min="11" max="11" width="11.44140625" style="91" customWidth="1"/>
    <col min="12" max="12" width="7.44140625" style="91" customWidth="1"/>
    <col min="13" max="13" width="9.33203125" style="91" customWidth="1"/>
    <col min="14" max="17" width="10.5546875" style="91" customWidth="1"/>
    <col min="18" max="18" width="11.44140625" style="91" customWidth="1"/>
    <col min="19" max="19" width="2" style="91" customWidth="1"/>
    <col min="20" max="22" width="9.109375" style="91" customWidth="1"/>
    <col min="23" max="16384" width="9.109375" style="91"/>
  </cols>
  <sheetData>
    <row r="1" spans="2:19" ht="15" thickBot="1"/>
    <row r="2" spans="2:19" ht="12" customHeight="1">
      <c r="B2" s="92"/>
      <c r="C2" s="93" t="s">
        <v>249</v>
      </c>
      <c r="D2" s="94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2:19">
      <c r="B3" s="97"/>
      <c r="C3" s="138" t="s">
        <v>12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98"/>
    </row>
    <row r="4" spans="2:19" ht="11.25" customHeight="1">
      <c r="B4" s="97"/>
      <c r="C4" s="193" t="s">
        <v>6</v>
      </c>
      <c r="D4" s="193"/>
      <c r="E4" s="193"/>
      <c r="F4" s="99" t="s">
        <v>1</v>
      </c>
      <c r="G4" s="194">
        <f>'Data dasar'!$D$3</f>
        <v>0</v>
      </c>
      <c r="H4" s="194"/>
      <c r="I4" s="194"/>
      <c r="J4" s="194"/>
      <c r="K4" s="194"/>
      <c r="S4" s="98"/>
    </row>
    <row r="5" spans="2:19" ht="11.25" customHeight="1">
      <c r="B5" s="97"/>
      <c r="C5" s="90" t="s">
        <v>40</v>
      </c>
      <c r="D5" s="90"/>
      <c r="E5" s="90"/>
      <c r="F5" s="99" t="s">
        <v>1</v>
      </c>
      <c r="G5" s="194">
        <f>'Data dasar'!$D$4</f>
        <v>0</v>
      </c>
      <c r="H5" s="194"/>
      <c r="I5" s="194"/>
      <c r="J5" s="194"/>
      <c r="K5" s="194"/>
      <c r="S5" s="98"/>
    </row>
    <row r="6" spans="2:19" ht="11.25" customHeight="1">
      <c r="B6" s="97"/>
      <c r="C6" s="90" t="s">
        <v>41</v>
      </c>
      <c r="D6" s="90"/>
      <c r="E6" s="90"/>
      <c r="F6" s="99" t="s">
        <v>1</v>
      </c>
      <c r="G6" s="194">
        <f>'Data dasar'!$D$5</f>
        <v>0</v>
      </c>
      <c r="H6" s="194"/>
      <c r="I6" s="194"/>
      <c r="J6" s="194"/>
      <c r="K6" s="194"/>
      <c r="S6" s="98"/>
    </row>
    <row r="7" spans="2:19" ht="11.25" customHeight="1">
      <c r="B7" s="97"/>
      <c r="C7" s="193" t="s">
        <v>43</v>
      </c>
      <c r="D7" s="193"/>
      <c r="E7" s="193"/>
      <c r="F7" s="99" t="s">
        <v>1</v>
      </c>
      <c r="G7" s="211" t="s">
        <v>173</v>
      </c>
      <c r="H7" s="212"/>
      <c r="I7" s="213"/>
      <c r="J7" s="89" t="s">
        <v>42</v>
      </c>
      <c r="K7" s="122">
        <f>'Data Dasar Lab Biakan TB'!$J$7</f>
        <v>2021</v>
      </c>
      <c r="S7" s="98"/>
    </row>
    <row r="8" spans="2:19" ht="11.25" customHeight="1">
      <c r="B8" s="97"/>
      <c r="C8" s="90"/>
      <c r="D8" s="90"/>
      <c r="E8" s="90"/>
      <c r="F8" s="99"/>
      <c r="G8" s="100"/>
      <c r="H8" s="100"/>
      <c r="I8" s="90"/>
      <c r="J8" s="101"/>
      <c r="S8" s="98"/>
    </row>
    <row r="9" spans="2:19" ht="10.5" customHeight="1">
      <c r="B9" s="97"/>
      <c r="C9" s="90"/>
      <c r="D9" s="90"/>
      <c r="E9" s="90"/>
      <c r="F9" s="99"/>
      <c r="G9" s="100"/>
      <c r="H9" s="100"/>
      <c r="I9" s="90"/>
      <c r="J9" s="102"/>
      <c r="S9" s="98"/>
    </row>
    <row r="10" spans="2:19" ht="13.5" customHeight="1">
      <c r="B10" s="97"/>
      <c r="C10" s="138" t="s">
        <v>289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98"/>
    </row>
    <row r="11" spans="2:19" ht="24.75" customHeight="1">
      <c r="B11" s="97"/>
      <c r="C11" s="186" t="s">
        <v>20</v>
      </c>
      <c r="D11" s="186" t="s">
        <v>54</v>
      </c>
      <c r="E11" s="186"/>
      <c r="F11" s="186" t="s">
        <v>55</v>
      </c>
      <c r="G11" s="186"/>
      <c r="H11" s="186" t="s">
        <v>56</v>
      </c>
      <c r="I11" s="186"/>
      <c r="J11" s="186"/>
      <c r="K11" s="186"/>
      <c r="L11" s="186"/>
      <c r="M11" s="186"/>
      <c r="N11" s="139" t="s">
        <v>79</v>
      </c>
      <c r="O11" s="139" t="s">
        <v>292</v>
      </c>
      <c r="P11" s="198" t="s">
        <v>226</v>
      </c>
      <c r="Q11" s="199"/>
      <c r="R11" s="200"/>
      <c r="S11" s="98"/>
    </row>
    <row r="12" spans="2:19">
      <c r="B12" s="97"/>
      <c r="C12" s="186"/>
      <c r="D12" s="186"/>
      <c r="E12" s="186"/>
      <c r="F12" s="186"/>
      <c r="G12" s="186"/>
      <c r="H12" s="142" t="s">
        <v>57</v>
      </c>
      <c r="I12" s="143"/>
      <c r="J12" s="144"/>
      <c r="K12" s="188" t="s">
        <v>58</v>
      </c>
      <c r="L12" s="189"/>
      <c r="M12" s="190"/>
      <c r="N12" s="141"/>
      <c r="O12" s="141"/>
      <c r="P12" s="201"/>
      <c r="Q12" s="202"/>
      <c r="R12" s="203"/>
      <c r="S12" s="98"/>
    </row>
    <row r="13" spans="2:19" ht="12.75" customHeight="1">
      <c r="B13" s="97"/>
      <c r="C13" s="78" t="s">
        <v>207</v>
      </c>
      <c r="D13" s="204" t="s">
        <v>208</v>
      </c>
      <c r="E13" s="190"/>
      <c r="F13" s="204" t="s">
        <v>209</v>
      </c>
      <c r="G13" s="190"/>
      <c r="H13" s="205" t="s">
        <v>210</v>
      </c>
      <c r="I13" s="143"/>
      <c r="J13" s="144"/>
      <c r="K13" s="204" t="s">
        <v>211</v>
      </c>
      <c r="L13" s="189"/>
      <c r="M13" s="190"/>
      <c r="N13" s="79" t="s">
        <v>212</v>
      </c>
      <c r="O13" s="79" t="s">
        <v>213</v>
      </c>
      <c r="P13" s="205" t="s">
        <v>214</v>
      </c>
      <c r="Q13" s="143"/>
      <c r="R13" s="144"/>
      <c r="S13" s="98"/>
    </row>
    <row r="14" spans="2:19" ht="68.25" customHeight="1">
      <c r="B14" s="97"/>
      <c r="C14" s="87">
        <v>1</v>
      </c>
      <c r="D14" s="176" t="s">
        <v>59</v>
      </c>
      <c r="E14" s="176"/>
      <c r="F14" s="177" t="s">
        <v>60</v>
      </c>
      <c r="G14" s="177"/>
      <c r="H14" s="177" t="s">
        <v>61</v>
      </c>
      <c r="I14" s="177"/>
      <c r="J14" s="51">
        <f>'DATA SAMPEL LJ'!P27+'DATA SAMPEL LJ'!R27</f>
        <v>0</v>
      </c>
      <c r="K14" s="177" t="s">
        <v>62</v>
      </c>
      <c r="L14" s="177"/>
      <c r="M14" s="52">
        <f>'DATA SAMPEL LJ'!$F$27</f>
        <v>0</v>
      </c>
      <c r="N14" s="54" t="s">
        <v>80</v>
      </c>
      <c r="O14" s="23" t="e">
        <f>J14/M14</f>
        <v>#DIV/0!</v>
      </c>
      <c r="P14" s="179"/>
      <c r="Q14" s="180"/>
      <c r="R14" s="181"/>
      <c r="S14" s="98"/>
    </row>
    <row r="15" spans="2:19" ht="68.25" customHeight="1">
      <c r="B15" s="97"/>
      <c r="C15" s="87">
        <v>2</v>
      </c>
      <c r="D15" s="176" t="s">
        <v>276</v>
      </c>
      <c r="E15" s="176"/>
      <c r="F15" s="177" t="s">
        <v>277</v>
      </c>
      <c r="G15" s="177"/>
      <c r="H15" s="177" t="s">
        <v>252</v>
      </c>
      <c r="I15" s="177"/>
      <c r="J15" s="51">
        <f>'DATA SAMPEL LJ'!Q27+'DATA SAMPEL LJ'!S27</f>
        <v>0</v>
      </c>
      <c r="K15" s="177" t="s">
        <v>253</v>
      </c>
      <c r="L15" s="177"/>
      <c r="M15" s="52">
        <f>'DATA SAMPEL LJ'!$G$27</f>
        <v>0</v>
      </c>
      <c r="N15" s="54" t="s">
        <v>80</v>
      </c>
      <c r="O15" s="23" t="e">
        <f t="shared" ref="O15:O21" si="0">J15/M15</f>
        <v>#DIV/0!</v>
      </c>
      <c r="P15" s="179"/>
      <c r="Q15" s="180"/>
      <c r="R15" s="181"/>
      <c r="S15" s="98"/>
    </row>
    <row r="16" spans="2:19" ht="68.25" customHeight="1">
      <c r="B16" s="97"/>
      <c r="C16" s="87">
        <v>3</v>
      </c>
      <c r="D16" s="176" t="s">
        <v>63</v>
      </c>
      <c r="E16" s="176"/>
      <c r="F16" s="177" t="s">
        <v>64</v>
      </c>
      <c r="G16" s="177"/>
      <c r="H16" s="177" t="s">
        <v>65</v>
      </c>
      <c r="I16" s="177"/>
      <c r="J16" s="51">
        <f>'DATA SAMPEL LJ'!$P$27</f>
        <v>0</v>
      </c>
      <c r="K16" s="177" t="s">
        <v>62</v>
      </c>
      <c r="L16" s="177"/>
      <c r="M16" s="52">
        <f>'DATA SAMPEL LJ'!$F$27</f>
        <v>0</v>
      </c>
      <c r="N16" s="54" t="s">
        <v>81</v>
      </c>
      <c r="O16" s="23" t="e">
        <f t="shared" si="0"/>
        <v>#DIV/0!</v>
      </c>
      <c r="P16" s="179"/>
      <c r="Q16" s="180"/>
      <c r="R16" s="181"/>
      <c r="S16" s="98"/>
    </row>
    <row r="17" spans="2:19" ht="68.25" customHeight="1">
      <c r="B17" s="97"/>
      <c r="C17" s="87">
        <v>4</v>
      </c>
      <c r="D17" s="176" t="s">
        <v>254</v>
      </c>
      <c r="E17" s="176"/>
      <c r="F17" s="177" t="s">
        <v>255</v>
      </c>
      <c r="G17" s="177"/>
      <c r="H17" s="177" t="s">
        <v>278</v>
      </c>
      <c r="I17" s="177"/>
      <c r="J17" s="51">
        <f>'DATA SAMPEL LJ'!$Q$27</f>
        <v>0</v>
      </c>
      <c r="K17" s="177" t="s">
        <v>253</v>
      </c>
      <c r="L17" s="177"/>
      <c r="M17" s="52">
        <f>'DATA SAMPEL LJ'!$G$27</f>
        <v>0</v>
      </c>
      <c r="N17" s="54" t="s">
        <v>81</v>
      </c>
      <c r="O17" s="23" t="e">
        <f t="shared" si="0"/>
        <v>#DIV/0!</v>
      </c>
      <c r="P17" s="179"/>
      <c r="Q17" s="180"/>
      <c r="R17" s="181"/>
      <c r="S17" s="98"/>
    </row>
    <row r="18" spans="2:19" ht="68.25" customHeight="1">
      <c r="B18" s="97"/>
      <c r="C18" s="87">
        <v>5</v>
      </c>
      <c r="D18" s="176" t="s">
        <v>66</v>
      </c>
      <c r="E18" s="176"/>
      <c r="F18" s="177" t="s">
        <v>66</v>
      </c>
      <c r="G18" s="177"/>
      <c r="H18" s="177" t="s">
        <v>67</v>
      </c>
      <c r="I18" s="177"/>
      <c r="J18" s="51">
        <f>'DATA SAMPEL LJ'!$L$27</f>
        <v>0</v>
      </c>
      <c r="K18" s="177" t="s">
        <v>68</v>
      </c>
      <c r="L18" s="177"/>
      <c r="M18" s="52">
        <f>'DATA SAMPEL LJ'!$J$27</f>
        <v>0</v>
      </c>
      <c r="N18" s="54" t="s">
        <v>82</v>
      </c>
      <c r="O18" s="23" t="e">
        <f t="shared" si="0"/>
        <v>#DIV/0!</v>
      </c>
      <c r="P18" s="187"/>
      <c r="Q18" s="180"/>
      <c r="R18" s="181"/>
      <c r="S18" s="98"/>
    </row>
    <row r="19" spans="2:19" ht="68.25" customHeight="1">
      <c r="B19" s="97"/>
      <c r="C19" s="87">
        <v>6</v>
      </c>
      <c r="D19" s="176" t="s">
        <v>69</v>
      </c>
      <c r="E19" s="176"/>
      <c r="F19" s="177" t="s">
        <v>69</v>
      </c>
      <c r="G19" s="177"/>
      <c r="H19" s="177" t="s">
        <v>70</v>
      </c>
      <c r="I19" s="177"/>
      <c r="J19" s="51">
        <f>'DATA SAMPEL LJ'!$N$27</f>
        <v>0</v>
      </c>
      <c r="K19" s="177" t="s">
        <v>71</v>
      </c>
      <c r="L19" s="177"/>
      <c r="M19" s="52">
        <f>'DATA SAMPEL LJ'!$K$27</f>
        <v>0</v>
      </c>
      <c r="N19" s="54" t="s">
        <v>83</v>
      </c>
      <c r="O19" s="23" t="e">
        <f t="shared" si="0"/>
        <v>#DIV/0!</v>
      </c>
      <c r="P19" s="179"/>
      <c r="Q19" s="180"/>
      <c r="R19" s="181"/>
      <c r="S19" s="98"/>
    </row>
    <row r="20" spans="2:19" ht="79.5" customHeight="1">
      <c r="B20" s="97"/>
      <c r="C20" s="88">
        <v>7</v>
      </c>
      <c r="D20" s="174" t="s">
        <v>72</v>
      </c>
      <c r="E20" s="174"/>
      <c r="F20" s="175" t="s">
        <v>73</v>
      </c>
      <c r="G20" s="175"/>
      <c r="H20" s="175" t="s">
        <v>74</v>
      </c>
      <c r="I20" s="175"/>
      <c r="J20" s="123">
        <f>'DATA SAMPEL LJ'!$I$27</f>
        <v>0</v>
      </c>
      <c r="K20" s="175" t="s">
        <v>75</v>
      </c>
      <c r="L20" s="175"/>
      <c r="M20" s="124">
        <f>'DATA SAMPEL LJ'!$H$27</f>
        <v>0</v>
      </c>
      <c r="N20" s="81" t="s">
        <v>84</v>
      </c>
      <c r="O20" s="23" t="e">
        <f t="shared" si="0"/>
        <v>#DIV/0!</v>
      </c>
      <c r="P20" s="187"/>
      <c r="Q20" s="180"/>
      <c r="R20" s="181"/>
      <c r="S20" s="98"/>
    </row>
    <row r="21" spans="2:19" ht="51" customHeight="1">
      <c r="B21" s="97"/>
      <c r="C21" s="87">
        <v>8</v>
      </c>
      <c r="D21" s="176" t="s">
        <v>76</v>
      </c>
      <c r="E21" s="176"/>
      <c r="F21" s="177" t="s">
        <v>257</v>
      </c>
      <c r="G21" s="177"/>
      <c r="H21" s="177" t="s">
        <v>265</v>
      </c>
      <c r="I21" s="177"/>
      <c r="J21" s="51">
        <f>'DATA SAMPEL LJ'!$T$27</f>
        <v>0</v>
      </c>
      <c r="K21" s="177" t="s">
        <v>77</v>
      </c>
      <c r="L21" s="177"/>
      <c r="M21" s="52">
        <f>'DATA SAMPEL LJ'!F27+'DATA SAMPEL LJ'!G27</f>
        <v>0</v>
      </c>
      <c r="N21" s="55">
        <v>0.9</v>
      </c>
      <c r="O21" s="23" t="e">
        <f t="shared" si="0"/>
        <v>#DIV/0!</v>
      </c>
      <c r="P21" s="187"/>
      <c r="Q21" s="180"/>
      <c r="R21" s="181"/>
      <c r="S21" s="98"/>
    </row>
    <row r="22" spans="2:19" ht="11.25" customHeight="1">
      <c r="B22" s="97"/>
      <c r="C22" s="85"/>
      <c r="D22" s="103"/>
      <c r="E22" s="103"/>
      <c r="F22" s="104"/>
      <c r="G22" s="104"/>
      <c r="H22" s="104"/>
      <c r="I22" s="104"/>
      <c r="J22" s="84"/>
      <c r="K22" s="104"/>
      <c r="L22" s="104"/>
      <c r="M22" s="26"/>
      <c r="N22" s="24"/>
      <c r="O22" s="25"/>
      <c r="P22" s="73"/>
      <c r="Q22" s="73"/>
      <c r="R22" s="73"/>
      <c r="S22" s="98"/>
    </row>
    <row r="23" spans="2:19" ht="16.5" customHeight="1">
      <c r="B23" s="97"/>
      <c r="C23" s="184" t="s">
        <v>227</v>
      </c>
      <c r="D23" s="185"/>
      <c r="E23" s="87" t="s">
        <v>1</v>
      </c>
      <c r="F23" s="176" t="s">
        <v>290</v>
      </c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98"/>
    </row>
    <row r="24" spans="2:19" ht="18" customHeight="1">
      <c r="B24" s="97"/>
      <c r="C24" s="184" t="s">
        <v>268</v>
      </c>
      <c r="D24" s="185"/>
      <c r="E24" s="87" t="s">
        <v>1</v>
      </c>
      <c r="F24" s="174" t="s">
        <v>228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98"/>
    </row>
    <row r="25" spans="2:19" ht="22.5" customHeight="1">
      <c r="B25" s="9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98"/>
    </row>
    <row r="26" spans="2:19" ht="22.5" customHeight="1">
      <c r="B26" s="9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98"/>
    </row>
    <row r="27" spans="2:19" ht="22.5" customHeight="1">
      <c r="B27" s="9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98"/>
    </row>
    <row r="28" spans="2:19" ht="15.75" customHeight="1">
      <c r="B28" s="97"/>
      <c r="C28" s="85"/>
      <c r="D28" s="191"/>
      <c r="E28" s="191"/>
      <c r="F28" s="192"/>
      <c r="G28" s="192"/>
      <c r="H28" s="192"/>
      <c r="I28" s="192"/>
      <c r="J28" s="105"/>
      <c r="K28" s="192"/>
      <c r="L28" s="192"/>
      <c r="M28" s="106"/>
      <c r="N28" s="106"/>
      <c r="O28" s="106"/>
      <c r="P28" s="106"/>
      <c r="Q28" s="106"/>
      <c r="R28" s="106"/>
      <c r="S28" s="98"/>
    </row>
    <row r="29" spans="2:19" ht="18" customHeight="1">
      <c r="B29" s="97"/>
      <c r="C29" s="138" t="s">
        <v>291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98"/>
    </row>
    <row r="30" spans="2:19" ht="18" customHeight="1">
      <c r="B30" s="97"/>
      <c r="C30" s="186" t="s">
        <v>20</v>
      </c>
      <c r="D30" s="186" t="s">
        <v>54</v>
      </c>
      <c r="E30" s="186"/>
      <c r="F30" s="186" t="s">
        <v>55</v>
      </c>
      <c r="G30" s="186"/>
      <c r="H30" s="186" t="s">
        <v>56</v>
      </c>
      <c r="I30" s="186"/>
      <c r="J30" s="186"/>
      <c r="K30" s="186"/>
      <c r="L30" s="186"/>
      <c r="M30" s="186"/>
      <c r="N30" s="139" t="s">
        <v>79</v>
      </c>
      <c r="O30" s="139" t="s">
        <v>293</v>
      </c>
      <c r="P30" s="198" t="s">
        <v>226</v>
      </c>
      <c r="Q30" s="199"/>
      <c r="R30" s="200"/>
      <c r="S30" s="98"/>
    </row>
    <row r="31" spans="2:19" ht="18" customHeight="1">
      <c r="B31" s="97"/>
      <c r="C31" s="186"/>
      <c r="D31" s="186"/>
      <c r="E31" s="186"/>
      <c r="F31" s="186"/>
      <c r="G31" s="186"/>
      <c r="H31" s="142" t="s">
        <v>57</v>
      </c>
      <c r="I31" s="143"/>
      <c r="J31" s="144"/>
      <c r="K31" s="188" t="s">
        <v>58</v>
      </c>
      <c r="L31" s="189"/>
      <c r="M31" s="190"/>
      <c r="N31" s="141"/>
      <c r="O31" s="141"/>
      <c r="P31" s="201"/>
      <c r="Q31" s="202"/>
      <c r="R31" s="203"/>
      <c r="S31" s="98"/>
    </row>
    <row r="32" spans="2:19" ht="12.75" customHeight="1">
      <c r="B32" s="97"/>
      <c r="C32" s="78" t="s">
        <v>207</v>
      </c>
      <c r="D32" s="204" t="s">
        <v>208</v>
      </c>
      <c r="E32" s="190"/>
      <c r="F32" s="204" t="s">
        <v>209</v>
      </c>
      <c r="G32" s="190"/>
      <c r="H32" s="205" t="s">
        <v>210</v>
      </c>
      <c r="I32" s="143"/>
      <c r="J32" s="144"/>
      <c r="K32" s="204" t="s">
        <v>211</v>
      </c>
      <c r="L32" s="189"/>
      <c r="M32" s="190"/>
      <c r="N32" s="79" t="s">
        <v>212</v>
      </c>
      <c r="O32" s="79" t="s">
        <v>213</v>
      </c>
      <c r="P32" s="205" t="s">
        <v>214</v>
      </c>
      <c r="Q32" s="143"/>
      <c r="R32" s="144"/>
      <c r="S32" s="98"/>
    </row>
    <row r="33" spans="2:19" ht="68.25" customHeight="1">
      <c r="B33" s="97"/>
      <c r="C33" s="87">
        <v>1</v>
      </c>
      <c r="D33" s="176" t="s">
        <v>85</v>
      </c>
      <c r="E33" s="176"/>
      <c r="F33" s="177" t="s">
        <v>87</v>
      </c>
      <c r="G33" s="177"/>
      <c r="H33" s="177" t="s">
        <v>61</v>
      </c>
      <c r="I33" s="177"/>
      <c r="J33" s="51">
        <f>'DATA SAMPEL MGIT'!P27+'DATA SAMPEL MGIT'!R27</f>
        <v>0</v>
      </c>
      <c r="K33" s="177" t="s">
        <v>62</v>
      </c>
      <c r="L33" s="177"/>
      <c r="M33" s="52">
        <f>'DATA SAMPEL MGIT'!$F$27</f>
        <v>0</v>
      </c>
      <c r="N33" s="54" t="s">
        <v>80</v>
      </c>
      <c r="O33" s="23" t="e">
        <f t="shared" ref="O33:O40" si="1">J33/M33</f>
        <v>#DIV/0!</v>
      </c>
      <c r="P33" s="179"/>
      <c r="Q33" s="180"/>
      <c r="R33" s="181"/>
      <c r="S33" s="98"/>
    </row>
    <row r="34" spans="2:19" ht="68.25" customHeight="1">
      <c r="B34" s="97"/>
      <c r="C34" s="87">
        <v>2</v>
      </c>
      <c r="D34" s="176" t="s">
        <v>272</v>
      </c>
      <c r="E34" s="176"/>
      <c r="F34" s="177" t="s">
        <v>279</v>
      </c>
      <c r="G34" s="177"/>
      <c r="H34" s="177" t="s">
        <v>252</v>
      </c>
      <c r="I34" s="177"/>
      <c r="J34" s="51">
        <f>'DATA SAMPEL MGIT'!Q27+'DATA SAMPEL MGIT'!S27</f>
        <v>0</v>
      </c>
      <c r="K34" s="177" t="s">
        <v>253</v>
      </c>
      <c r="L34" s="177"/>
      <c r="M34" s="52">
        <f>'DATA SAMPEL MGIT'!$G$27</f>
        <v>0</v>
      </c>
      <c r="N34" s="54" t="s">
        <v>80</v>
      </c>
      <c r="O34" s="23" t="e">
        <f t="shared" si="1"/>
        <v>#DIV/0!</v>
      </c>
      <c r="P34" s="179"/>
      <c r="Q34" s="180"/>
      <c r="R34" s="181"/>
      <c r="S34" s="98"/>
    </row>
    <row r="35" spans="2:19" ht="68.25" customHeight="1">
      <c r="B35" s="97"/>
      <c r="C35" s="87">
        <v>3</v>
      </c>
      <c r="D35" s="176" t="s">
        <v>86</v>
      </c>
      <c r="E35" s="176"/>
      <c r="F35" s="177" t="s">
        <v>88</v>
      </c>
      <c r="G35" s="177"/>
      <c r="H35" s="177" t="s">
        <v>65</v>
      </c>
      <c r="I35" s="177"/>
      <c r="J35" s="51">
        <f>'DATA SAMPEL MGIT'!$P$27</f>
        <v>0</v>
      </c>
      <c r="K35" s="177" t="s">
        <v>62</v>
      </c>
      <c r="L35" s="177"/>
      <c r="M35" s="52">
        <f>'DATA SAMPEL MGIT'!$F$27</f>
        <v>0</v>
      </c>
      <c r="N35" s="54" t="s">
        <v>81</v>
      </c>
      <c r="O35" s="23" t="e">
        <f t="shared" si="1"/>
        <v>#DIV/0!</v>
      </c>
      <c r="P35" s="179"/>
      <c r="Q35" s="180"/>
      <c r="R35" s="181"/>
      <c r="S35" s="98"/>
    </row>
    <row r="36" spans="2:19" ht="68.25" customHeight="1">
      <c r="B36" s="97"/>
      <c r="C36" s="87">
        <v>4</v>
      </c>
      <c r="D36" s="176" t="s">
        <v>280</v>
      </c>
      <c r="E36" s="176"/>
      <c r="F36" s="177" t="s">
        <v>281</v>
      </c>
      <c r="G36" s="177"/>
      <c r="H36" s="177" t="s">
        <v>278</v>
      </c>
      <c r="I36" s="177"/>
      <c r="J36" s="51">
        <f>'DATA SAMPEL MGIT'!$Q$27</f>
        <v>0</v>
      </c>
      <c r="K36" s="177" t="s">
        <v>253</v>
      </c>
      <c r="L36" s="177"/>
      <c r="M36" s="52">
        <f>'DATA SAMPEL MGIT'!$G$27</f>
        <v>0</v>
      </c>
      <c r="N36" s="54" t="s">
        <v>81</v>
      </c>
      <c r="O36" s="23" t="e">
        <f t="shared" si="1"/>
        <v>#DIV/0!</v>
      </c>
      <c r="P36" s="179"/>
      <c r="Q36" s="180"/>
      <c r="R36" s="181"/>
      <c r="S36" s="98"/>
    </row>
    <row r="37" spans="2:19" ht="68.25" customHeight="1">
      <c r="B37" s="97"/>
      <c r="C37" s="87">
        <v>5</v>
      </c>
      <c r="D37" s="176" t="s">
        <v>94</v>
      </c>
      <c r="E37" s="176"/>
      <c r="F37" s="177" t="s">
        <v>94</v>
      </c>
      <c r="G37" s="177"/>
      <c r="H37" s="177" t="s">
        <v>96</v>
      </c>
      <c r="I37" s="177"/>
      <c r="J37" s="51">
        <f>'DATA SAMPEL MGIT'!$L$27</f>
        <v>0</v>
      </c>
      <c r="K37" s="177" t="s">
        <v>103</v>
      </c>
      <c r="L37" s="177"/>
      <c r="M37" s="52">
        <f>'DATA SAMPEL MGIT'!$J$27</f>
        <v>0</v>
      </c>
      <c r="N37" s="54" t="s">
        <v>104</v>
      </c>
      <c r="O37" s="23" t="e">
        <f t="shared" si="1"/>
        <v>#DIV/0!</v>
      </c>
      <c r="P37" s="187"/>
      <c r="Q37" s="180"/>
      <c r="R37" s="181"/>
      <c r="S37" s="98"/>
    </row>
    <row r="38" spans="2:19" ht="68.25" customHeight="1">
      <c r="B38" s="97"/>
      <c r="C38" s="87">
        <v>6</v>
      </c>
      <c r="D38" s="176" t="s">
        <v>93</v>
      </c>
      <c r="E38" s="176"/>
      <c r="F38" s="177" t="s">
        <v>93</v>
      </c>
      <c r="G38" s="177"/>
      <c r="H38" s="177" t="s">
        <v>97</v>
      </c>
      <c r="I38" s="177"/>
      <c r="J38" s="51">
        <f>'DATA SAMPEL MGIT'!$N$27</f>
        <v>0</v>
      </c>
      <c r="K38" s="177" t="s">
        <v>102</v>
      </c>
      <c r="L38" s="177"/>
      <c r="M38" s="52">
        <f>'DATA SAMPEL MGIT'!$K$27</f>
        <v>0</v>
      </c>
      <c r="N38" s="54" t="s">
        <v>83</v>
      </c>
      <c r="O38" s="23" t="e">
        <f t="shared" si="1"/>
        <v>#DIV/0!</v>
      </c>
      <c r="P38" s="179"/>
      <c r="Q38" s="180"/>
      <c r="R38" s="181"/>
      <c r="S38" s="98"/>
    </row>
    <row r="39" spans="2:19" ht="79.5" customHeight="1">
      <c r="B39" s="97"/>
      <c r="C39" s="88">
        <v>7</v>
      </c>
      <c r="D39" s="174" t="s">
        <v>89</v>
      </c>
      <c r="E39" s="174"/>
      <c r="F39" s="175" t="s">
        <v>92</v>
      </c>
      <c r="G39" s="175"/>
      <c r="H39" s="175" t="s">
        <v>98</v>
      </c>
      <c r="I39" s="175"/>
      <c r="J39" s="123">
        <f>'DATA SAMPEL MGIT'!$I$27</f>
        <v>0</v>
      </c>
      <c r="K39" s="175" t="s">
        <v>101</v>
      </c>
      <c r="L39" s="175"/>
      <c r="M39" s="124">
        <f>'DATA SAMPEL MGIT'!$H$27</f>
        <v>0</v>
      </c>
      <c r="N39" s="54" t="s">
        <v>105</v>
      </c>
      <c r="O39" s="23" t="e">
        <f t="shared" si="1"/>
        <v>#DIV/0!</v>
      </c>
      <c r="P39" s="187"/>
      <c r="Q39" s="180"/>
      <c r="R39" s="181"/>
      <c r="S39" s="98"/>
    </row>
    <row r="40" spans="2:19" ht="51" customHeight="1">
      <c r="B40" s="107"/>
      <c r="C40" s="88">
        <v>8</v>
      </c>
      <c r="D40" s="174" t="s">
        <v>90</v>
      </c>
      <c r="E40" s="174"/>
      <c r="F40" s="175" t="s">
        <v>263</v>
      </c>
      <c r="G40" s="175"/>
      <c r="H40" s="175" t="s">
        <v>264</v>
      </c>
      <c r="I40" s="175"/>
      <c r="J40" s="123">
        <f>'DATA SAMPEL MGIT'!$T$27</f>
        <v>0</v>
      </c>
      <c r="K40" s="175" t="s">
        <v>100</v>
      </c>
      <c r="L40" s="175"/>
      <c r="M40" s="124">
        <f>'DATA SAMPEL MGIT'!F27+'DATA SAMPEL MGIT'!G27</f>
        <v>0</v>
      </c>
      <c r="N40" s="82">
        <v>0.9</v>
      </c>
      <c r="O40" s="42" t="e">
        <f t="shared" si="1"/>
        <v>#DIV/0!</v>
      </c>
      <c r="P40" s="179"/>
      <c r="Q40" s="206"/>
      <c r="R40" s="207"/>
      <c r="S40" s="108"/>
    </row>
    <row r="41" spans="2:19" ht="22.5" customHeight="1">
      <c r="B41" s="97"/>
      <c r="C41" s="109"/>
      <c r="D41" s="110"/>
      <c r="E41" s="110"/>
      <c r="F41" s="111"/>
      <c r="G41" s="111"/>
      <c r="H41" s="111"/>
      <c r="I41" s="111"/>
      <c r="J41" s="46"/>
      <c r="K41" s="111"/>
      <c r="L41" s="111"/>
      <c r="M41" s="47"/>
      <c r="N41" s="49"/>
      <c r="O41" s="49"/>
      <c r="P41" s="49"/>
      <c r="Q41" s="49"/>
      <c r="R41" s="48"/>
      <c r="S41" s="98"/>
    </row>
    <row r="42" spans="2:19" ht="15" customHeight="1">
      <c r="B42" s="97"/>
      <c r="C42" s="184" t="s">
        <v>227</v>
      </c>
      <c r="D42" s="185"/>
      <c r="E42" s="87" t="s">
        <v>1</v>
      </c>
      <c r="F42" s="176" t="s">
        <v>290</v>
      </c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98"/>
    </row>
    <row r="43" spans="2:19" ht="18" customHeight="1">
      <c r="B43" s="97"/>
      <c r="C43" s="184" t="s">
        <v>268</v>
      </c>
      <c r="D43" s="185"/>
      <c r="E43" s="87" t="s">
        <v>1</v>
      </c>
      <c r="F43" s="174" t="s">
        <v>228</v>
      </c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98"/>
    </row>
    <row r="44" spans="2:19" ht="22.5" customHeight="1">
      <c r="B44" s="9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98"/>
    </row>
    <row r="45" spans="2:19" ht="22.5" customHeight="1">
      <c r="B45" s="9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98"/>
    </row>
    <row r="46" spans="2:19" ht="22.5" customHeight="1">
      <c r="B46" s="9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98"/>
    </row>
    <row r="47" spans="2:19" ht="15" thickBot="1">
      <c r="B47" s="112"/>
      <c r="C47" s="113"/>
      <c r="D47" s="114"/>
      <c r="E47" s="114"/>
      <c r="F47" s="115"/>
      <c r="G47" s="115"/>
      <c r="H47" s="115"/>
      <c r="I47" s="115"/>
      <c r="J47" s="43"/>
      <c r="K47" s="115"/>
      <c r="L47" s="115"/>
      <c r="M47" s="44"/>
      <c r="N47" s="50"/>
      <c r="O47" s="50"/>
      <c r="P47" s="50"/>
      <c r="Q47" s="50"/>
      <c r="R47" s="45"/>
      <c r="S47" s="116"/>
    </row>
    <row r="51" spans="3:3">
      <c r="C51" s="91" t="s">
        <v>233</v>
      </c>
    </row>
  </sheetData>
  <mergeCells count="131">
    <mergeCell ref="D13:E13"/>
    <mergeCell ref="F13:G13"/>
    <mergeCell ref="H13:J13"/>
    <mergeCell ref="K13:M13"/>
    <mergeCell ref="P13:R13"/>
    <mergeCell ref="C42:D42"/>
    <mergeCell ref="F42:R42"/>
    <mergeCell ref="C43:D43"/>
    <mergeCell ref="F43:R43"/>
    <mergeCell ref="K38:L38"/>
    <mergeCell ref="P38:R38"/>
    <mergeCell ref="D35:E35"/>
    <mergeCell ref="F35:G35"/>
    <mergeCell ref="H35:I35"/>
    <mergeCell ref="K35:L35"/>
    <mergeCell ref="P35:R35"/>
    <mergeCell ref="D36:E36"/>
    <mergeCell ref="F36:G36"/>
    <mergeCell ref="H36:I36"/>
    <mergeCell ref="K36:L36"/>
    <mergeCell ref="P36:R36"/>
    <mergeCell ref="D33:E33"/>
    <mergeCell ref="F33:G33"/>
    <mergeCell ref="H33:I33"/>
    <mergeCell ref="C44:R46"/>
    <mergeCell ref="D32:E32"/>
    <mergeCell ref="F32:G32"/>
    <mergeCell ref="H32:J32"/>
    <mergeCell ref="K32:M32"/>
    <mergeCell ref="P32:R32"/>
    <mergeCell ref="D39:E39"/>
    <mergeCell ref="F39:G39"/>
    <mergeCell ref="H39:I39"/>
    <mergeCell ref="K39:L39"/>
    <mergeCell ref="P39:R39"/>
    <mergeCell ref="D40:E40"/>
    <mergeCell ref="F40:G40"/>
    <mergeCell ref="H40:I40"/>
    <mergeCell ref="K40:L40"/>
    <mergeCell ref="P40:R40"/>
    <mergeCell ref="D37:E37"/>
    <mergeCell ref="F37:G37"/>
    <mergeCell ref="H37:I37"/>
    <mergeCell ref="K37:L37"/>
    <mergeCell ref="P37:R37"/>
    <mergeCell ref="D38:E38"/>
    <mergeCell ref="F38:G38"/>
    <mergeCell ref="H38:I38"/>
    <mergeCell ref="K33:L33"/>
    <mergeCell ref="P33:R33"/>
    <mergeCell ref="D34:E34"/>
    <mergeCell ref="F34:G34"/>
    <mergeCell ref="H34:I34"/>
    <mergeCell ref="K34:L34"/>
    <mergeCell ref="P34:R34"/>
    <mergeCell ref="C29:R29"/>
    <mergeCell ref="C30:C31"/>
    <mergeCell ref="D30:E31"/>
    <mergeCell ref="F30:G31"/>
    <mergeCell ref="H30:M30"/>
    <mergeCell ref="N30:N31"/>
    <mergeCell ref="O30:O31"/>
    <mergeCell ref="P30:R31"/>
    <mergeCell ref="H31:J31"/>
    <mergeCell ref="K31:M31"/>
    <mergeCell ref="C23:D23"/>
    <mergeCell ref="F23:R23"/>
    <mergeCell ref="C24:D24"/>
    <mergeCell ref="F24:R24"/>
    <mergeCell ref="C25:R27"/>
    <mergeCell ref="D28:E28"/>
    <mergeCell ref="F28:G28"/>
    <mergeCell ref="H28:I28"/>
    <mergeCell ref="K28:L28"/>
    <mergeCell ref="D20:E20"/>
    <mergeCell ref="F20:G20"/>
    <mergeCell ref="H20:I20"/>
    <mergeCell ref="K20:L20"/>
    <mergeCell ref="P20:R20"/>
    <mergeCell ref="D21:E21"/>
    <mergeCell ref="F21:G21"/>
    <mergeCell ref="H21:I21"/>
    <mergeCell ref="K21:L21"/>
    <mergeCell ref="P21:R21"/>
    <mergeCell ref="D18:E18"/>
    <mergeCell ref="F18:G18"/>
    <mergeCell ref="H18:I18"/>
    <mergeCell ref="K18:L18"/>
    <mergeCell ref="P18:R18"/>
    <mergeCell ref="D19:E19"/>
    <mergeCell ref="F19:G19"/>
    <mergeCell ref="H19:I19"/>
    <mergeCell ref="K19:L19"/>
    <mergeCell ref="P19:R19"/>
    <mergeCell ref="D16:E16"/>
    <mergeCell ref="F16:G16"/>
    <mergeCell ref="H16:I16"/>
    <mergeCell ref="K16:L16"/>
    <mergeCell ref="P16:R16"/>
    <mergeCell ref="D17:E17"/>
    <mergeCell ref="F17:G17"/>
    <mergeCell ref="H17:I17"/>
    <mergeCell ref="K17:L17"/>
    <mergeCell ref="P17:R17"/>
    <mergeCell ref="D14:E14"/>
    <mergeCell ref="F14:G14"/>
    <mergeCell ref="H14:I14"/>
    <mergeCell ref="K14:L14"/>
    <mergeCell ref="P14:R14"/>
    <mergeCell ref="D15:E15"/>
    <mergeCell ref="F15:G15"/>
    <mergeCell ref="H15:I15"/>
    <mergeCell ref="K15:L15"/>
    <mergeCell ref="P15:R15"/>
    <mergeCell ref="C3:R3"/>
    <mergeCell ref="C4:E4"/>
    <mergeCell ref="C7:E7"/>
    <mergeCell ref="C10:R10"/>
    <mergeCell ref="C11:C12"/>
    <mergeCell ref="D11:E12"/>
    <mergeCell ref="F11:G12"/>
    <mergeCell ref="H11:M11"/>
    <mergeCell ref="N11:N12"/>
    <mergeCell ref="O11:O12"/>
    <mergeCell ref="P11:R12"/>
    <mergeCell ref="H12:J12"/>
    <mergeCell ref="K12:M12"/>
    <mergeCell ref="G4:K4"/>
    <mergeCell ref="G5:K5"/>
    <mergeCell ref="G6:K6"/>
    <mergeCell ref="G7:I7"/>
  </mergeCell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S47"/>
  <sheetViews>
    <sheetView zoomScaleNormal="100" workbookViewId="0">
      <selection activeCell="H38" sqref="H38:I38"/>
    </sheetView>
  </sheetViews>
  <sheetFormatPr defaultColWidth="9.109375" defaultRowHeight="14.4"/>
  <cols>
    <col min="1" max="1" width="1.44140625" style="91" customWidth="1"/>
    <col min="2" max="2" width="1.6640625" style="91" customWidth="1"/>
    <col min="3" max="3" width="7.6640625" style="91" customWidth="1"/>
    <col min="4" max="4" width="9.109375" style="91" customWidth="1"/>
    <col min="5" max="5" width="10.109375" style="91" customWidth="1"/>
    <col min="6" max="6" width="9.109375" style="91" customWidth="1"/>
    <col min="7" max="7" width="10.109375" style="91" customWidth="1"/>
    <col min="8" max="8" width="11.33203125" style="91" customWidth="1"/>
    <col min="9" max="9" width="11.6640625" style="91" customWidth="1"/>
    <col min="10" max="10" width="9.109375" style="91" customWidth="1"/>
    <col min="11" max="11" width="11.44140625" style="91" customWidth="1"/>
    <col min="12" max="12" width="7.44140625" style="91" customWidth="1"/>
    <col min="13" max="13" width="9.33203125" style="91" customWidth="1"/>
    <col min="14" max="18" width="10.5546875" style="91" customWidth="1"/>
    <col min="19" max="19" width="2" style="91" customWidth="1"/>
    <col min="20" max="22" width="9.109375" style="91" customWidth="1"/>
    <col min="23" max="16384" width="9.109375" style="91"/>
  </cols>
  <sheetData>
    <row r="1" spans="2:19" ht="15" thickBot="1"/>
    <row r="2" spans="2:19" ht="12" customHeight="1">
      <c r="B2" s="92"/>
      <c r="C2" s="93" t="s">
        <v>249</v>
      </c>
      <c r="D2" s="94"/>
      <c r="E2" s="94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</row>
    <row r="3" spans="2:19">
      <c r="B3" s="97"/>
      <c r="C3" s="138" t="s">
        <v>12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98"/>
    </row>
    <row r="4" spans="2:19" ht="11.25" customHeight="1">
      <c r="B4" s="97"/>
      <c r="C4" s="193" t="s">
        <v>6</v>
      </c>
      <c r="D4" s="193"/>
      <c r="E4" s="193"/>
      <c r="F4" s="99" t="s">
        <v>1</v>
      </c>
      <c r="G4" s="194">
        <f>'Data dasar'!$D$3</f>
        <v>0</v>
      </c>
      <c r="H4" s="194"/>
      <c r="I4" s="194"/>
      <c r="J4" s="194"/>
      <c r="K4" s="194"/>
      <c r="S4" s="98"/>
    </row>
    <row r="5" spans="2:19" ht="11.25" customHeight="1">
      <c r="B5" s="97"/>
      <c r="C5" s="90" t="s">
        <v>40</v>
      </c>
      <c r="D5" s="90"/>
      <c r="E5" s="90"/>
      <c r="F5" s="99" t="s">
        <v>1</v>
      </c>
      <c r="G5" s="194">
        <f>'Data dasar'!$D$4</f>
        <v>0</v>
      </c>
      <c r="H5" s="194"/>
      <c r="I5" s="194"/>
      <c r="J5" s="194"/>
      <c r="K5" s="194"/>
      <c r="S5" s="98"/>
    </row>
    <row r="6" spans="2:19" ht="11.25" customHeight="1">
      <c r="B6" s="97"/>
      <c r="C6" s="90" t="s">
        <v>41</v>
      </c>
      <c r="D6" s="90"/>
      <c r="E6" s="90"/>
      <c r="F6" s="99" t="s">
        <v>1</v>
      </c>
      <c r="G6" s="194">
        <f>'Data dasar'!$D$5</f>
        <v>0</v>
      </c>
      <c r="H6" s="194"/>
      <c r="I6" s="194"/>
      <c r="J6" s="194"/>
      <c r="K6" s="194"/>
      <c r="S6" s="98"/>
    </row>
    <row r="7" spans="2:19" ht="11.25" customHeight="1">
      <c r="B7" s="97"/>
      <c r="C7" s="193" t="s">
        <v>43</v>
      </c>
      <c r="D7" s="193"/>
      <c r="E7" s="193"/>
      <c r="F7" s="99" t="s">
        <v>1</v>
      </c>
      <c r="G7" s="195" t="s">
        <v>174</v>
      </c>
      <c r="H7" s="195"/>
      <c r="I7" s="195"/>
      <c r="J7" s="89" t="s">
        <v>42</v>
      </c>
      <c r="K7" s="122">
        <f>'Data Dasar Lab Biakan TB'!$J$7</f>
        <v>2021</v>
      </c>
      <c r="S7" s="98"/>
    </row>
    <row r="8" spans="2:19" ht="11.25" customHeight="1">
      <c r="B8" s="97"/>
      <c r="C8" s="90"/>
      <c r="D8" s="90"/>
      <c r="E8" s="90"/>
      <c r="F8" s="99"/>
      <c r="G8" s="100"/>
      <c r="H8" s="100"/>
      <c r="I8" s="90"/>
      <c r="J8" s="101"/>
      <c r="S8" s="98"/>
    </row>
    <row r="9" spans="2:19" ht="10.5" customHeight="1">
      <c r="B9" s="97"/>
      <c r="C9" s="90"/>
      <c r="D9" s="90"/>
      <c r="E9" s="90"/>
      <c r="F9" s="99"/>
      <c r="G9" s="100"/>
      <c r="H9" s="100"/>
      <c r="I9" s="90"/>
      <c r="J9" s="102"/>
      <c r="S9" s="98"/>
    </row>
    <row r="10" spans="2:19" ht="13.5" customHeight="1">
      <c r="B10" s="97"/>
      <c r="C10" s="138" t="s">
        <v>289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98"/>
    </row>
    <row r="11" spans="2:19" ht="24.75" customHeight="1">
      <c r="B11" s="97"/>
      <c r="C11" s="186" t="s">
        <v>20</v>
      </c>
      <c r="D11" s="186" t="s">
        <v>54</v>
      </c>
      <c r="E11" s="186"/>
      <c r="F11" s="186" t="s">
        <v>55</v>
      </c>
      <c r="G11" s="186"/>
      <c r="H11" s="186" t="s">
        <v>56</v>
      </c>
      <c r="I11" s="186"/>
      <c r="J11" s="186"/>
      <c r="K11" s="186"/>
      <c r="L11" s="186"/>
      <c r="M11" s="186"/>
      <c r="N11" s="139" t="s">
        <v>79</v>
      </c>
      <c r="O11" s="139" t="s">
        <v>292</v>
      </c>
      <c r="P11" s="198" t="s">
        <v>226</v>
      </c>
      <c r="Q11" s="199"/>
      <c r="R11" s="200"/>
      <c r="S11" s="98"/>
    </row>
    <row r="12" spans="2:19">
      <c r="B12" s="97"/>
      <c r="C12" s="186"/>
      <c r="D12" s="186"/>
      <c r="E12" s="186"/>
      <c r="F12" s="186"/>
      <c r="G12" s="186"/>
      <c r="H12" s="142" t="s">
        <v>57</v>
      </c>
      <c r="I12" s="143"/>
      <c r="J12" s="144"/>
      <c r="K12" s="188" t="s">
        <v>58</v>
      </c>
      <c r="L12" s="189"/>
      <c r="M12" s="190"/>
      <c r="N12" s="141"/>
      <c r="O12" s="141"/>
      <c r="P12" s="201"/>
      <c r="Q12" s="202"/>
      <c r="R12" s="203"/>
      <c r="S12" s="98"/>
    </row>
    <row r="13" spans="2:19" ht="12.75" customHeight="1">
      <c r="B13" s="97"/>
      <c r="C13" s="78" t="s">
        <v>207</v>
      </c>
      <c r="D13" s="204" t="s">
        <v>208</v>
      </c>
      <c r="E13" s="190"/>
      <c r="F13" s="204" t="s">
        <v>209</v>
      </c>
      <c r="G13" s="190"/>
      <c r="H13" s="205" t="s">
        <v>210</v>
      </c>
      <c r="I13" s="143"/>
      <c r="J13" s="144"/>
      <c r="K13" s="204" t="s">
        <v>211</v>
      </c>
      <c r="L13" s="189"/>
      <c r="M13" s="190"/>
      <c r="N13" s="79" t="s">
        <v>212</v>
      </c>
      <c r="O13" s="79" t="s">
        <v>213</v>
      </c>
      <c r="P13" s="205" t="s">
        <v>214</v>
      </c>
      <c r="Q13" s="143"/>
      <c r="R13" s="144"/>
      <c r="S13" s="98"/>
    </row>
    <row r="14" spans="2:19" ht="68.25" customHeight="1">
      <c r="B14" s="97"/>
      <c r="C14" s="87">
        <v>1</v>
      </c>
      <c r="D14" s="176" t="s">
        <v>59</v>
      </c>
      <c r="E14" s="176"/>
      <c r="F14" s="177" t="s">
        <v>60</v>
      </c>
      <c r="G14" s="177"/>
      <c r="H14" s="177" t="s">
        <v>61</v>
      </c>
      <c r="I14" s="177"/>
      <c r="J14" s="51">
        <f>'DATA SAMPEL LJ'!P28+'DATA SAMPEL LJ'!R28</f>
        <v>0</v>
      </c>
      <c r="K14" s="177" t="s">
        <v>62</v>
      </c>
      <c r="L14" s="177"/>
      <c r="M14" s="52">
        <f>'DATA SAMPEL LJ'!$F$28</f>
        <v>0</v>
      </c>
      <c r="N14" s="54" t="s">
        <v>80</v>
      </c>
      <c r="O14" s="23" t="e">
        <f>J14/M14</f>
        <v>#DIV/0!</v>
      </c>
      <c r="P14" s="187"/>
      <c r="Q14" s="180"/>
      <c r="R14" s="181"/>
      <c r="S14" s="98"/>
    </row>
    <row r="15" spans="2:19" ht="68.25" customHeight="1">
      <c r="B15" s="97"/>
      <c r="C15" s="87">
        <v>2</v>
      </c>
      <c r="D15" s="176" t="s">
        <v>266</v>
      </c>
      <c r="E15" s="176"/>
      <c r="F15" s="177" t="s">
        <v>282</v>
      </c>
      <c r="G15" s="177"/>
      <c r="H15" s="177" t="s">
        <v>252</v>
      </c>
      <c r="I15" s="177"/>
      <c r="J15" s="51">
        <f>'DATA SAMPEL LJ'!Q28+'DATA SAMPEL LJ'!S28</f>
        <v>0</v>
      </c>
      <c r="K15" s="177" t="s">
        <v>253</v>
      </c>
      <c r="L15" s="177"/>
      <c r="M15" s="52">
        <f>'DATA SAMPEL LJ'!$G$28</f>
        <v>0</v>
      </c>
      <c r="N15" s="54" t="s">
        <v>80</v>
      </c>
      <c r="O15" s="23" t="e">
        <f t="shared" ref="O15:O21" si="0">J15/M15</f>
        <v>#DIV/0!</v>
      </c>
      <c r="P15" s="187"/>
      <c r="Q15" s="180"/>
      <c r="R15" s="181"/>
      <c r="S15" s="98"/>
    </row>
    <row r="16" spans="2:19" ht="68.25" customHeight="1">
      <c r="B16" s="97"/>
      <c r="C16" s="87">
        <v>3</v>
      </c>
      <c r="D16" s="176" t="s">
        <v>63</v>
      </c>
      <c r="E16" s="176"/>
      <c r="F16" s="177" t="s">
        <v>64</v>
      </c>
      <c r="G16" s="177"/>
      <c r="H16" s="177" t="s">
        <v>65</v>
      </c>
      <c r="I16" s="177"/>
      <c r="J16" s="51">
        <f>'DATA SAMPEL LJ'!$P$28</f>
        <v>0</v>
      </c>
      <c r="K16" s="177" t="s">
        <v>62</v>
      </c>
      <c r="L16" s="177"/>
      <c r="M16" s="52">
        <f>'DATA SAMPEL LJ'!$F$28</f>
        <v>0</v>
      </c>
      <c r="N16" s="54" t="s">
        <v>81</v>
      </c>
      <c r="O16" s="23" t="e">
        <f t="shared" si="0"/>
        <v>#DIV/0!</v>
      </c>
      <c r="P16" s="187"/>
      <c r="Q16" s="180"/>
      <c r="R16" s="181"/>
      <c r="S16" s="98"/>
    </row>
    <row r="17" spans="2:19" ht="68.25" customHeight="1">
      <c r="B17" s="97"/>
      <c r="C17" s="87">
        <v>4</v>
      </c>
      <c r="D17" s="176" t="s">
        <v>254</v>
      </c>
      <c r="E17" s="176"/>
      <c r="F17" s="177" t="s">
        <v>255</v>
      </c>
      <c r="G17" s="177"/>
      <c r="H17" s="177" t="s">
        <v>256</v>
      </c>
      <c r="I17" s="177"/>
      <c r="J17" s="51">
        <f>'DATA SAMPEL LJ'!$Q$28</f>
        <v>0</v>
      </c>
      <c r="K17" s="177" t="s">
        <v>283</v>
      </c>
      <c r="L17" s="177"/>
      <c r="M17" s="52">
        <f>'DATA SAMPEL LJ'!$G$28</f>
        <v>0</v>
      </c>
      <c r="N17" s="54" t="s">
        <v>81</v>
      </c>
      <c r="O17" s="23" t="e">
        <f t="shared" si="0"/>
        <v>#DIV/0!</v>
      </c>
      <c r="P17" s="187"/>
      <c r="Q17" s="180"/>
      <c r="R17" s="181"/>
      <c r="S17" s="98"/>
    </row>
    <row r="18" spans="2:19" ht="68.25" customHeight="1">
      <c r="B18" s="97"/>
      <c r="C18" s="87">
        <v>5</v>
      </c>
      <c r="D18" s="176" t="s">
        <v>66</v>
      </c>
      <c r="E18" s="176"/>
      <c r="F18" s="177" t="s">
        <v>66</v>
      </c>
      <c r="G18" s="177"/>
      <c r="H18" s="177" t="s">
        <v>67</v>
      </c>
      <c r="I18" s="177"/>
      <c r="J18" s="51">
        <f>'DATA SAMPEL LJ'!$L$28</f>
        <v>0</v>
      </c>
      <c r="K18" s="177" t="s">
        <v>68</v>
      </c>
      <c r="L18" s="177"/>
      <c r="M18" s="52">
        <f>'DATA SAMPEL LJ'!$J$28</f>
        <v>0</v>
      </c>
      <c r="N18" s="54" t="s">
        <v>82</v>
      </c>
      <c r="O18" s="23" t="e">
        <f t="shared" si="0"/>
        <v>#DIV/0!</v>
      </c>
      <c r="P18" s="187"/>
      <c r="Q18" s="180"/>
      <c r="R18" s="181"/>
      <c r="S18" s="98"/>
    </row>
    <row r="19" spans="2:19" ht="68.25" customHeight="1">
      <c r="B19" s="97"/>
      <c r="C19" s="87">
        <v>6</v>
      </c>
      <c r="D19" s="176" t="s">
        <v>69</v>
      </c>
      <c r="E19" s="176"/>
      <c r="F19" s="177" t="s">
        <v>69</v>
      </c>
      <c r="G19" s="177"/>
      <c r="H19" s="177" t="s">
        <v>70</v>
      </c>
      <c r="I19" s="177"/>
      <c r="J19" s="51">
        <f>'DATA SAMPEL LJ'!$N$28</f>
        <v>0</v>
      </c>
      <c r="K19" s="177" t="s">
        <v>71</v>
      </c>
      <c r="L19" s="177"/>
      <c r="M19" s="52">
        <f>'DATA SAMPEL LJ'!$K$28</f>
        <v>0</v>
      </c>
      <c r="N19" s="54" t="s">
        <v>83</v>
      </c>
      <c r="O19" s="23" t="e">
        <f t="shared" si="0"/>
        <v>#DIV/0!</v>
      </c>
      <c r="P19" s="187"/>
      <c r="Q19" s="180"/>
      <c r="R19" s="181"/>
      <c r="S19" s="98"/>
    </row>
    <row r="20" spans="2:19" ht="79.5" customHeight="1">
      <c r="B20" s="97"/>
      <c r="C20" s="88">
        <v>7</v>
      </c>
      <c r="D20" s="174" t="s">
        <v>72</v>
      </c>
      <c r="E20" s="174"/>
      <c r="F20" s="175" t="s">
        <v>73</v>
      </c>
      <c r="G20" s="175"/>
      <c r="H20" s="175" t="s">
        <v>74</v>
      </c>
      <c r="I20" s="175"/>
      <c r="J20" s="123">
        <f>'DATA SAMPEL LJ'!$I$28</f>
        <v>0</v>
      </c>
      <c r="K20" s="175" t="s">
        <v>75</v>
      </c>
      <c r="L20" s="175"/>
      <c r="M20" s="124">
        <f>'DATA SAMPEL LJ'!$H$28</f>
        <v>0</v>
      </c>
      <c r="N20" s="81" t="s">
        <v>84</v>
      </c>
      <c r="O20" s="23" t="e">
        <f t="shared" si="0"/>
        <v>#DIV/0!</v>
      </c>
      <c r="P20" s="187"/>
      <c r="Q20" s="180"/>
      <c r="R20" s="181"/>
      <c r="S20" s="98"/>
    </row>
    <row r="21" spans="2:19" ht="51" customHeight="1">
      <c r="B21" s="97"/>
      <c r="C21" s="87">
        <v>8</v>
      </c>
      <c r="D21" s="176" t="s">
        <v>76</v>
      </c>
      <c r="E21" s="176"/>
      <c r="F21" s="177" t="s">
        <v>257</v>
      </c>
      <c r="G21" s="177"/>
      <c r="H21" s="177" t="s">
        <v>265</v>
      </c>
      <c r="I21" s="177"/>
      <c r="J21" s="51">
        <f>'DATA SAMPEL LJ'!$T$28</f>
        <v>0</v>
      </c>
      <c r="K21" s="177" t="s">
        <v>77</v>
      </c>
      <c r="L21" s="177"/>
      <c r="M21" s="52">
        <f>'DATA SAMPEL LJ'!F28+'DATA SAMPEL LJ'!G28</f>
        <v>0</v>
      </c>
      <c r="N21" s="55">
        <v>0.9</v>
      </c>
      <c r="O21" s="23" t="e">
        <f t="shared" si="0"/>
        <v>#DIV/0!</v>
      </c>
      <c r="P21" s="187"/>
      <c r="Q21" s="180"/>
      <c r="R21" s="181"/>
      <c r="S21" s="98"/>
    </row>
    <row r="22" spans="2:19" ht="11.25" customHeight="1">
      <c r="B22" s="97"/>
      <c r="C22" s="85"/>
      <c r="D22" s="103"/>
      <c r="E22" s="103"/>
      <c r="F22" s="104"/>
      <c r="G22" s="104"/>
      <c r="H22" s="104"/>
      <c r="I22" s="104"/>
      <c r="J22" s="84"/>
      <c r="K22" s="104"/>
      <c r="L22" s="104"/>
      <c r="M22" s="26"/>
      <c r="N22" s="24"/>
      <c r="O22" s="25"/>
      <c r="P22" s="73"/>
      <c r="Q22" s="73"/>
      <c r="R22" s="73"/>
      <c r="S22" s="98"/>
    </row>
    <row r="23" spans="2:19" ht="17.25" customHeight="1">
      <c r="B23" s="97"/>
      <c r="C23" s="184" t="s">
        <v>227</v>
      </c>
      <c r="D23" s="185"/>
      <c r="E23" s="87" t="s">
        <v>1</v>
      </c>
      <c r="F23" s="176" t="s">
        <v>290</v>
      </c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98"/>
    </row>
    <row r="24" spans="2:19" ht="18" customHeight="1">
      <c r="B24" s="97"/>
      <c r="C24" s="184" t="s">
        <v>268</v>
      </c>
      <c r="D24" s="185"/>
      <c r="E24" s="87" t="s">
        <v>1</v>
      </c>
      <c r="F24" s="174" t="s">
        <v>228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98"/>
    </row>
    <row r="25" spans="2:19" ht="22.5" customHeight="1">
      <c r="B25" s="9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98"/>
    </row>
    <row r="26" spans="2:19" ht="22.5" customHeight="1">
      <c r="B26" s="9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98"/>
    </row>
    <row r="27" spans="2:19" ht="22.5" customHeight="1">
      <c r="B27" s="9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98"/>
    </row>
    <row r="28" spans="2:19" ht="15.75" customHeight="1">
      <c r="B28" s="97"/>
      <c r="C28" s="85"/>
      <c r="D28" s="191"/>
      <c r="E28" s="191"/>
      <c r="F28" s="192"/>
      <c r="G28" s="192"/>
      <c r="H28" s="192"/>
      <c r="I28" s="192"/>
      <c r="J28" s="105"/>
      <c r="K28" s="192"/>
      <c r="L28" s="192"/>
      <c r="M28" s="106"/>
      <c r="N28" s="106"/>
      <c r="O28" s="106"/>
      <c r="P28" s="106"/>
      <c r="Q28" s="106"/>
      <c r="R28" s="106"/>
      <c r="S28" s="98"/>
    </row>
    <row r="29" spans="2:19" ht="18" customHeight="1">
      <c r="B29" s="97"/>
      <c r="C29" s="138" t="s">
        <v>291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98"/>
    </row>
    <row r="30" spans="2:19" ht="18" customHeight="1">
      <c r="B30" s="97"/>
      <c r="C30" s="186" t="s">
        <v>20</v>
      </c>
      <c r="D30" s="186" t="s">
        <v>54</v>
      </c>
      <c r="E30" s="186"/>
      <c r="F30" s="186" t="s">
        <v>55</v>
      </c>
      <c r="G30" s="186"/>
      <c r="H30" s="186" t="s">
        <v>56</v>
      </c>
      <c r="I30" s="186"/>
      <c r="J30" s="186"/>
      <c r="K30" s="186"/>
      <c r="L30" s="186"/>
      <c r="M30" s="186"/>
      <c r="N30" s="139" t="s">
        <v>79</v>
      </c>
      <c r="O30" s="139" t="s">
        <v>293</v>
      </c>
      <c r="P30" s="198" t="s">
        <v>226</v>
      </c>
      <c r="Q30" s="199"/>
      <c r="R30" s="200"/>
      <c r="S30" s="98"/>
    </row>
    <row r="31" spans="2:19" ht="18" customHeight="1">
      <c r="B31" s="97"/>
      <c r="C31" s="186"/>
      <c r="D31" s="186"/>
      <c r="E31" s="186"/>
      <c r="F31" s="186"/>
      <c r="G31" s="186"/>
      <c r="H31" s="142" t="s">
        <v>57</v>
      </c>
      <c r="I31" s="143"/>
      <c r="J31" s="144"/>
      <c r="K31" s="188" t="s">
        <v>58</v>
      </c>
      <c r="L31" s="189"/>
      <c r="M31" s="190"/>
      <c r="N31" s="141"/>
      <c r="O31" s="141"/>
      <c r="P31" s="201"/>
      <c r="Q31" s="202"/>
      <c r="R31" s="203"/>
      <c r="S31" s="98"/>
    </row>
    <row r="32" spans="2:19" ht="12.75" customHeight="1">
      <c r="B32" s="97"/>
      <c r="C32" s="78" t="s">
        <v>207</v>
      </c>
      <c r="D32" s="204" t="s">
        <v>208</v>
      </c>
      <c r="E32" s="190"/>
      <c r="F32" s="204" t="s">
        <v>209</v>
      </c>
      <c r="G32" s="190"/>
      <c r="H32" s="205" t="s">
        <v>210</v>
      </c>
      <c r="I32" s="143"/>
      <c r="J32" s="144"/>
      <c r="K32" s="204" t="s">
        <v>211</v>
      </c>
      <c r="L32" s="189"/>
      <c r="M32" s="190"/>
      <c r="N32" s="79" t="s">
        <v>212</v>
      </c>
      <c r="O32" s="79" t="s">
        <v>213</v>
      </c>
      <c r="P32" s="205" t="s">
        <v>214</v>
      </c>
      <c r="Q32" s="143"/>
      <c r="R32" s="144"/>
      <c r="S32" s="98"/>
    </row>
    <row r="33" spans="2:19" ht="68.25" customHeight="1">
      <c r="B33" s="97"/>
      <c r="C33" s="87">
        <v>1</v>
      </c>
      <c r="D33" s="176" t="s">
        <v>85</v>
      </c>
      <c r="E33" s="176"/>
      <c r="F33" s="177" t="s">
        <v>87</v>
      </c>
      <c r="G33" s="177"/>
      <c r="H33" s="177" t="s">
        <v>61</v>
      </c>
      <c r="I33" s="177"/>
      <c r="J33" s="51">
        <f>'DATA SAMPEL MGIT'!P28+'DATA SAMPEL MGIT'!R28</f>
        <v>0</v>
      </c>
      <c r="K33" s="177" t="s">
        <v>62</v>
      </c>
      <c r="L33" s="177"/>
      <c r="M33" s="52">
        <f>'DATA SAMPEL MGIT'!$F$28</f>
        <v>0</v>
      </c>
      <c r="N33" s="54" t="s">
        <v>80</v>
      </c>
      <c r="O33" s="23" t="e">
        <f t="shared" ref="O33:O40" si="1">J33/M33</f>
        <v>#DIV/0!</v>
      </c>
      <c r="P33" s="187"/>
      <c r="Q33" s="180"/>
      <c r="R33" s="181"/>
      <c r="S33" s="98"/>
    </row>
    <row r="34" spans="2:19" ht="68.25" customHeight="1">
      <c r="B34" s="97"/>
      <c r="C34" s="87">
        <v>2</v>
      </c>
      <c r="D34" s="176" t="s">
        <v>272</v>
      </c>
      <c r="E34" s="176"/>
      <c r="F34" s="177" t="s">
        <v>279</v>
      </c>
      <c r="G34" s="177"/>
      <c r="H34" s="177" t="s">
        <v>284</v>
      </c>
      <c r="I34" s="177"/>
      <c r="J34" s="51">
        <f>'DATA SAMPEL MGIT'!Q28+'DATA SAMPEL MGIT'!S28</f>
        <v>0</v>
      </c>
      <c r="K34" s="177" t="s">
        <v>283</v>
      </c>
      <c r="L34" s="177"/>
      <c r="M34" s="52">
        <f>'DATA SAMPEL MGIT'!$G$28</f>
        <v>0</v>
      </c>
      <c r="N34" s="54" t="s">
        <v>80</v>
      </c>
      <c r="O34" s="23" t="e">
        <f t="shared" si="1"/>
        <v>#DIV/0!</v>
      </c>
      <c r="P34" s="187"/>
      <c r="Q34" s="180"/>
      <c r="R34" s="181"/>
      <c r="S34" s="98"/>
    </row>
    <row r="35" spans="2:19" ht="68.25" customHeight="1">
      <c r="B35" s="97"/>
      <c r="C35" s="87">
        <v>3</v>
      </c>
      <c r="D35" s="176" t="s">
        <v>86</v>
      </c>
      <c r="E35" s="176"/>
      <c r="F35" s="177" t="s">
        <v>88</v>
      </c>
      <c r="G35" s="177"/>
      <c r="H35" s="177" t="s">
        <v>65</v>
      </c>
      <c r="I35" s="177"/>
      <c r="J35" s="51">
        <f>'DATA SAMPEL MGIT'!$P$28</f>
        <v>0</v>
      </c>
      <c r="K35" s="177" t="s">
        <v>62</v>
      </c>
      <c r="L35" s="177"/>
      <c r="M35" s="52">
        <f>'DATA SAMPEL MGIT'!$F$28</f>
        <v>0</v>
      </c>
      <c r="N35" s="54" t="s">
        <v>81</v>
      </c>
      <c r="O35" s="23" t="e">
        <f t="shared" si="1"/>
        <v>#DIV/0!</v>
      </c>
      <c r="P35" s="187"/>
      <c r="Q35" s="180"/>
      <c r="R35" s="181"/>
      <c r="S35" s="98"/>
    </row>
    <row r="36" spans="2:19" ht="68.25" customHeight="1">
      <c r="B36" s="97"/>
      <c r="C36" s="87">
        <v>4</v>
      </c>
      <c r="D36" s="176" t="s">
        <v>280</v>
      </c>
      <c r="E36" s="176"/>
      <c r="F36" s="177" t="s">
        <v>281</v>
      </c>
      <c r="G36" s="177"/>
      <c r="H36" s="177" t="s">
        <v>278</v>
      </c>
      <c r="I36" s="177"/>
      <c r="J36" s="51">
        <f>'DATA SAMPEL MGIT'!$Q$28</f>
        <v>0</v>
      </c>
      <c r="K36" s="177" t="s">
        <v>253</v>
      </c>
      <c r="L36" s="177"/>
      <c r="M36" s="52">
        <f>'DATA SAMPEL MGIT'!$G$28</f>
        <v>0</v>
      </c>
      <c r="N36" s="54" t="s">
        <v>81</v>
      </c>
      <c r="O36" s="23" t="e">
        <f t="shared" si="1"/>
        <v>#DIV/0!</v>
      </c>
      <c r="P36" s="187"/>
      <c r="Q36" s="180"/>
      <c r="R36" s="181"/>
      <c r="S36" s="98"/>
    </row>
    <row r="37" spans="2:19" ht="68.25" customHeight="1">
      <c r="B37" s="97"/>
      <c r="C37" s="87">
        <v>5</v>
      </c>
      <c r="D37" s="176" t="s">
        <v>94</v>
      </c>
      <c r="E37" s="176"/>
      <c r="F37" s="177" t="s">
        <v>94</v>
      </c>
      <c r="G37" s="177"/>
      <c r="H37" s="177" t="s">
        <v>96</v>
      </c>
      <c r="I37" s="177"/>
      <c r="J37" s="51">
        <f>'DATA SAMPEL MGIT'!$L$28</f>
        <v>0</v>
      </c>
      <c r="K37" s="177" t="s">
        <v>103</v>
      </c>
      <c r="L37" s="177"/>
      <c r="M37" s="52">
        <f>'DATA SAMPEL MGIT'!$J$28</f>
        <v>0</v>
      </c>
      <c r="N37" s="54" t="s">
        <v>104</v>
      </c>
      <c r="O37" s="23" t="e">
        <f t="shared" si="1"/>
        <v>#DIV/0!</v>
      </c>
      <c r="P37" s="187"/>
      <c r="Q37" s="180"/>
      <c r="R37" s="181"/>
      <c r="S37" s="98"/>
    </row>
    <row r="38" spans="2:19" ht="68.25" customHeight="1">
      <c r="B38" s="97"/>
      <c r="C38" s="87">
        <v>6</v>
      </c>
      <c r="D38" s="176" t="s">
        <v>93</v>
      </c>
      <c r="E38" s="176"/>
      <c r="F38" s="177" t="s">
        <v>93</v>
      </c>
      <c r="G38" s="177"/>
      <c r="H38" s="177" t="s">
        <v>97</v>
      </c>
      <c r="I38" s="177"/>
      <c r="J38" s="51">
        <f>'DATA SAMPEL MGIT'!$N$28</f>
        <v>0</v>
      </c>
      <c r="K38" s="177" t="s">
        <v>102</v>
      </c>
      <c r="L38" s="177"/>
      <c r="M38" s="52">
        <f>'DATA SAMPEL MGIT'!$K$28</f>
        <v>0</v>
      </c>
      <c r="N38" s="54" t="s">
        <v>83</v>
      </c>
      <c r="O38" s="23" t="e">
        <f t="shared" si="1"/>
        <v>#DIV/0!</v>
      </c>
      <c r="P38" s="187"/>
      <c r="Q38" s="180"/>
      <c r="R38" s="181"/>
      <c r="S38" s="98"/>
    </row>
    <row r="39" spans="2:19" ht="79.5" customHeight="1">
      <c r="B39" s="97"/>
      <c r="C39" s="88">
        <v>7</v>
      </c>
      <c r="D39" s="174" t="s">
        <v>89</v>
      </c>
      <c r="E39" s="174"/>
      <c r="F39" s="175" t="s">
        <v>92</v>
      </c>
      <c r="G39" s="175"/>
      <c r="H39" s="175" t="s">
        <v>98</v>
      </c>
      <c r="I39" s="175"/>
      <c r="J39" s="123">
        <f>'DATA SAMPEL MGIT'!$I$28</f>
        <v>0</v>
      </c>
      <c r="K39" s="175" t="s">
        <v>101</v>
      </c>
      <c r="L39" s="175"/>
      <c r="M39" s="124">
        <f>'DATA SAMPEL MGIT'!$H$28</f>
        <v>0</v>
      </c>
      <c r="N39" s="54" t="s">
        <v>105</v>
      </c>
      <c r="O39" s="23" t="e">
        <f t="shared" si="1"/>
        <v>#DIV/0!</v>
      </c>
      <c r="P39" s="187"/>
      <c r="Q39" s="180"/>
      <c r="R39" s="181"/>
      <c r="S39" s="98"/>
    </row>
    <row r="40" spans="2:19" ht="51" customHeight="1">
      <c r="B40" s="107"/>
      <c r="C40" s="88">
        <v>8</v>
      </c>
      <c r="D40" s="174" t="s">
        <v>90</v>
      </c>
      <c r="E40" s="174"/>
      <c r="F40" s="175" t="s">
        <v>91</v>
      </c>
      <c r="G40" s="175"/>
      <c r="H40" s="175" t="s">
        <v>264</v>
      </c>
      <c r="I40" s="175"/>
      <c r="J40" s="123">
        <f>'DATA SAMPEL MGIT'!$T$28</f>
        <v>0</v>
      </c>
      <c r="K40" s="175" t="s">
        <v>100</v>
      </c>
      <c r="L40" s="175"/>
      <c r="M40" s="124">
        <f>'DATA SAMPEL MGIT'!F28+'DATA SAMPEL MGIT'!G28</f>
        <v>0</v>
      </c>
      <c r="N40" s="82">
        <v>0.9</v>
      </c>
      <c r="O40" s="42" t="e">
        <f t="shared" si="1"/>
        <v>#DIV/0!</v>
      </c>
      <c r="P40" s="187"/>
      <c r="Q40" s="180"/>
      <c r="R40" s="181"/>
      <c r="S40" s="108"/>
    </row>
    <row r="41" spans="2:19" ht="22.5" customHeight="1">
      <c r="B41" s="97"/>
      <c r="C41" s="109"/>
      <c r="D41" s="110"/>
      <c r="E41" s="110"/>
      <c r="F41" s="111"/>
      <c r="G41" s="111"/>
      <c r="H41" s="111"/>
      <c r="I41" s="111"/>
      <c r="J41" s="46"/>
      <c r="K41" s="111"/>
      <c r="L41" s="111"/>
      <c r="M41" s="47"/>
      <c r="N41" s="49"/>
      <c r="O41" s="49"/>
      <c r="P41" s="49"/>
      <c r="Q41" s="49"/>
      <c r="R41" s="48"/>
      <c r="S41" s="98"/>
    </row>
    <row r="42" spans="2:19" ht="18" customHeight="1">
      <c r="B42" s="97"/>
      <c r="C42" s="184" t="s">
        <v>227</v>
      </c>
      <c r="D42" s="185"/>
      <c r="E42" s="87" t="s">
        <v>1</v>
      </c>
      <c r="F42" s="176" t="s">
        <v>290</v>
      </c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98"/>
    </row>
    <row r="43" spans="2:19" ht="18" customHeight="1">
      <c r="B43" s="97"/>
      <c r="C43" s="184" t="s">
        <v>268</v>
      </c>
      <c r="D43" s="185"/>
      <c r="E43" s="87" t="s">
        <v>1</v>
      </c>
      <c r="F43" s="174" t="s">
        <v>228</v>
      </c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98"/>
    </row>
    <row r="44" spans="2:19" ht="22.5" customHeight="1">
      <c r="B44" s="9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98"/>
    </row>
    <row r="45" spans="2:19" ht="22.5" customHeight="1">
      <c r="B45" s="9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98"/>
    </row>
    <row r="46" spans="2:19" ht="22.5" customHeight="1">
      <c r="B46" s="9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98"/>
    </row>
    <row r="47" spans="2:19" ht="15" thickBot="1">
      <c r="B47" s="112"/>
      <c r="C47" s="113"/>
      <c r="D47" s="114"/>
      <c r="E47" s="114"/>
      <c r="F47" s="115"/>
      <c r="G47" s="115"/>
      <c r="H47" s="115"/>
      <c r="I47" s="115"/>
      <c r="J47" s="43"/>
      <c r="K47" s="115"/>
      <c r="L47" s="115"/>
      <c r="M47" s="44"/>
      <c r="N47" s="50"/>
      <c r="O47" s="50"/>
      <c r="P47" s="50"/>
      <c r="Q47" s="50"/>
      <c r="R47" s="45"/>
      <c r="S47" s="116"/>
    </row>
  </sheetData>
  <mergeCells count="131">
    <mergeCell ref="D13:E13"/>
    <mergeCell ref="F13:G13"/>
    <mergeCell ref="H13:J13"/>
    <mergeCell ref="K13:M13"/>
    <mergeCell ref="P13:R13"/>
    <mergeCell ref="C42:D42"/>
    <mergeCell ref="F42:R42"/>
    <mergeCell ref="C43:D43"/>
    <mergeCell ref="F43:R43"/>
    <mergeCell ref="K38:L38"/>
    <mergeCell ref="P38:R38"/>
    <mergeCell ref="D35:E35"/>
    <mergeCell ref="F35:G35"/>
    <mergeCell ref="H35:I35"/>
    <mergeCell ref="K35:L35"/>
    <mergeCell ref="P35:R35"/>
    <mergeCell ref="D36:E36"/>
    <mergeCell ref="F36:G36"/>
    <mergeCell ref="H36:I36"/>
    <mergeCell ref="K36:L36"/>
    <mergeCell ref="P36:R36"/>
    <mergeCell ref="D33:E33"/>
    <mergeCell ref="F33:G33"/>
    <mergeCell ref="H33:I33"/>
    <mergeCell ref="C44:R46"/>
    <mergeCell ref="D32:E32"/>
    <mergeCell ref="F32:G32"/>
    <mergeCell ref="H32:J32"/>
    <mergeCell ref="K32:M32"/>
    <mergeCell ref="P32:R32"/>
    <mergeCell ref="D39:E39"/>
    <mergeCell ref="F39:G39"/>
    <mergeCell ref="H39:I39"/>
    <mergeCell ref="K39:L39"/>
    <mergeCell ref="P39:R39"/>
    <mergeCell ref="D40:E40"/>
    <mergeCell ref="F40:G40"/>
    <mergeCell ref="H40:I40"/>
    <mergeCell ref="K40:L40"/>
    <mergeCell ref="P40:R40"/>
    <mergeCell ref="D37:E37"/>
    <mergeCell ref="F37:G37"/>
    <mergeCell ref="H37:I37"/>
    <mergeCell ref="K37:L37"/>
    <mergeCell ref="P37:R37"/>
    <mergeCell ref="D38:E38"/>
    <mergeCell ref="F38:G38"/>
    <mergeCell ref="H38:I38"/>
    <mergeCell ref="K33:L33"/>
    <mergeCell ref="P33:R33"/>
    <mergeCell ref="D34:E34"/>
    <mergeCell ref="F34:G34"/>
    <mergeCell ref="H34:I34"/>
    <mergeCell ref="K34:L34"/>
    <mergeCell ref="P34:R34"/>
    <mergeCell ref="C29:R29"/>
    <mergeCell ref="C30:C31"/>
    <mergeCell ref="D30:E31"/>
    <mergeCell ref="F30:G31"/>
    <mergeCell ref="H30:M30"/>
    <mergeCell ref="N30:N31"/>
    <mergeCell ref="O30:O31"/>
    <mergeCell ref="P30:R31"/>
    <mergeCell ref="H31:J31"/>
    <mergeCell ref="K31:M31"/>
    <mergeCell ref="C23:D23"/>
    <mergeCell ref="F23:R23"/>
    <mergeCell ref="C24:D24"/>
    <mergeCell ref="F24:R24"/>
    <mergeCell ref="C25:R27"/>
    <mergeCell ref="D28:E28"/>
    <mergeCell ref="F28:G28"/>
    <mergeCell ref="H28:I28"/>
    <mergeCell ref="K28:L28"/>
    <mergeCell ref="D20:E20"/>
    <mergeCell ref="F20:G20"/>
    <mergeCell ref="H20:I20"/>
    <mergeCell ref="K20:L20"/>
    <mergeCell ref="P20:R20"/>
    <mergeCell ref="D21:E21"/>
    <mergeCell ref="F21:G21"/>
    <mergeCell ref="H21:I21"/>
    <mergeCell ref="K21:L21"/>
    <mergeCell ref="P21:R21"/>
    <mergeCell ref="D18:E18"/>
    <mergeCell ref="F18:G18"/>
    <mergeCell ref="H18:I18"/>
    <mergeCell ref="K18:L18"/>
    <mergeCell ref="P18:R18"/>
    <mergeCell ref="D19:E19"/>
    <mergeCell ref="F19:G19"/>
    <mergeCell ref="H19:I19"/>
    <mergeCell ref="K19:L19"/>
    <mergeCell ref="P19:R19"/>
    <mergeCell ref="D16:E16"/>
    <mergeCell ref="F16:G16"/>
    <mergeCell ref="H16:I16"/>
    <mergeCell ref="K16:L16"/>
    <mergeCell ref="P16:R16"/>
    <mergeCell ref="D17:E17"/>
    <mergeCell ref="F17:G17"/>
    <mergeCell ref="H17:I17"/>
    <mergeCell ref="K17:L17"/>
    <mergeCell ref="P17:R17"/>
    <mergeCell ref="D14:E14"/>
    <mergeCell ref="F14:G14"/>
    <mergeCell ref="H14:I14"/>
    <mergeCell ref="K14:L14"/>
    <mergeCell ref="P14:R14"/>
    <mergeCell ref="D15:E15"/>
    <mergeCell ref="F15:G15"/>
    <mergeCell ref="H15:I15"/>
    <mergeCell ref="K15:L15"/>
    <mergeCell ref="P15:R15"/>
    <mergeCell ref="C3:R3"/>
    <mergeCell ref="C4:E4"/>
    <mergeCell ref="C7:E7"/>
    <mergeCell ref="C10:R10"/>
    <mergeCell ref="C11:C12"/>
    <mergeCell ref="D11:E12"/>
    <mergeCell ref="F11:G12"/>
    <mergeCell ref="H11:M11"/>
    <mergeCell ref="N11:N12"/>
    <mergeCell ref="O11:O12"/>
    <mergeCell ref="P11:R12"/>
    <mergeCell ref="H12:J12"/>
    <mergeCell ref="K12:M12"/>
    <mergeCell ref="G4:K4"/>
    <mergeCell ref="G5:K5"/>
    <mergeCell ref="G6:K6"/>
    <mergeCell ref="G7:I7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Data dasar</vt:lpstr>
      <vt:lpstr>Sheet9</vt:lpstr>
      <vt:lpstr>Data Dasar Lab Biakan TB</vt:lpstr>
      <vt:lpstr>DATA SAMPEL LJ</vt:lpstr>
      <vt:lpstr>DATA SAMPEL MGIT</vt:lpstr>
      <vt:lpstr>IKU TW1</vt:lpstr>
      <vt:lpstr>IKU TW2</vt:lpstr>
      <vt:lpstr>IKU TW3</vt:lpstr>
      <vt:lpstr>IKU TW4</vt:lpstr>
      <vt:lpstr>SUMMARY IKU</vt:lpstr>
      <vt:lpstr>Bio</vt:lpstr>
      <vt:lpstr>Identifikasi</vt:lpstr>
      <vt:lpstr>Identifikasii</vt:lpstr>
      <vt:lpstr>Jenis_Metode</vt:lpstr>
      <vt:lpstr>kekeruhan</vt:lpstr>
      <vt:lpstr>Kondisi_Alat</vt:lpstr>
      <vt:lpstr>Kualitas</vt:lpstr>
      <vt:lpstr>Metode_yang_digunakan</vt:lpstr>
      <vt:lpstr>Tahun</vt:lpstr>
      <vt:lpstr>TW</vt:lpstr>
      <vt:lpstr>Uji</vt:lpstr>
      <vt:lpstr>Ujii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Lydia Mursida</cp:lastModifiedBy>
  <cp:lastPrinted>2018-07-27T08:44:50Z</cp:lastPrinted>
  <dcterms:created xsi:type="dcterms:W3CDTF">2018-03-27T15:30:36Z</dcterms:created>
  <dcterms:modified xsi:type="dcterms:W3CDTF">2023-03-20T06:12:06Z</dcterms:modified>
</cp:coreProperties>
</file>